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-PC\Desktop\Em tempos de Corona\Canalização\Recuperação do Barueri Mirin\Licitação - enviado em 08-06-20\"/>
    </mc:Choice>
  </mc:AlternateContent>
  <bookViews>
    <workbookView xWindow="0" yWindow="0" windowWidth="24000" windowHeight="9135" tabRatio="898"/>
  </bookViews>
  <sheets>
    <sheet name="Orçamento" sheetId="18" r:id="rId1"/>
    <sheet name="Cronograma Mensal" sheetId="19" r:id="rId2"/>
    <sheet name="Resumo" sheetId="5" r:id="rId3"/>
  </sheets>
  <definedNames>
    <definedName name="__xlfn_IFERROR">NA()</definedName>
    <definedName name="__xlnm_Print_Area_1" localSheetId="0">Orçamento!$A$1:$I$56</definedName>
    <definedName name="__xlnm_Print_Area_1">#REF!</definedName>
    <definedName name="__xlnm_Print_Area_2">#REF!</definedName>
    <definedName name="__xlnm_Print_Area_3">Resumo!$A$1:$E$36</definedName>
    <definedName name="__xlnm_Print_Area_4" localSheetId="1">'Cronograma Mensal'!$A$1:$F$40</definedName>
    <definedName name="__xlnm_Print_Area_4">#REF!</definedName>
    <definedName name="__xlnm_Print_Titles_1" localSheetId="0">Orçamento!$1:$14</definedName>
    <definedName name="__xlnm_Print_Titles_1">#REF!</definedName>
    <definedName name="__xlnm_Print_Titles_2">#REF!</definedName>
    <definedName name="__xlnm_Print_Titles_3">Resumo!$1:$15</definedName>
    <definedName name="_xlnm._FilterDatabase" localSheetId="0" hidden="1">Orçamento!$A$14:$I$65</definedName>
    <definedName name="_xlnm._FilterDatabase" localSheetId="2" hidden="1">Resumo!$A$15:$E$23</definedName>
    <definedName name="_xlnm.Print_Area" localSheetId="1">'Cronograma Mensal'!$A$1:$J$47</definedName>
    <definedName name="_xlnm.Print_Area" localSheetId="0">Orçamento!$A$1:$I$65</definedName>
    <definedName name="_xlnm.Print_Area" localSheetId="2">Resumo!$A$1:$E$36</definedName>
    <definedName name="Excel_BuiltIn__FilterDatabase" localSheetId="0">Orçamento!#REF!</definedName>
    <definedName name="Excel_BuiltIn_Print_Area" localSheetId="0">Orçamento!$A$1:$I$59</definedName>
    <definedName name="SHARED_FORMULA_0_19_0_19_0">#REF!+1</definedName>
    <definedName name="SHARED_FORMULA_6_101_6_101_4">ROUND(#REF!*#REF!,2)</definedName>
    <definedName name="SHARED_FORMULA_6_123_6_123_4">ROUND(#REF!*#REF!,2)</definedName>
    <definedName name="SHARED_FORMULA_6_131_6_131_3">#REF!*#REF!</definedName>
    <definedName name="SHARED_FORMULA_6_15_6_15_4">ROUND(#REF!*#REF!,2)</definedName>
    <definedName name="SHARED_FORMULA_6_155_6_155_3">#REF!*#REF!</definedName>
    <definedName name="SHARED_FORMULA_6_192_6_192_3">#REF!*#REF!</definedName>
    <definedName name="SHARED_FORMULA_6_212_6_212_3">#REF!*#REF!</definedName>
    <definedName name="SHARED_FORMULA_6_221_6_221_3">#REF!*#REF!</definedName>
    <definedName name="SHARED_FORMULA_6_238_6_238_3">#REF!*#REF!</definedName>
    <definedName name="SHARED_FORMULA_6_247_6_247_3">#REF!*#REF!</definedName>
    <definedName name="SHARED_FORMULA_6_292_6_292_3">#REF!*#REF!</definedName>
    <definedName name="SHARED_FORMULA_6_311_6_311_3">#REF!*#REF!</definedName>
    <definedName name="SHARED_FORMULA_6_324_6_324_3">#REF!*#REF!</definedName>
    <definedName name="SHARED_FORMULA_6_334_6_334_3">#REF!*#REF!</definedName>
    <definedName name="SHARED_FORMULA_6_354_6_354_3">#REF!*#REF!</definedName>
    <definedName name="SHARED_FORMULA_6_369_6_369_3">#REF!*#REF!</definedName>
    <definedName name="SHARED_FORMULA_6_43_6_43_3">#REF!*#REF!</definedName>
    <definedName name="SHARED_FORMULA_6_473_6_473_3">#REF!*#REF!</definedName>
    <definedName name="SHARED_FORMULA_6_481_6_481_3">#REF!*#REF!</definedName>
    <definedName name="SHARED_FORMULA_6_496_6_496_3">#REF!*#REF!</definedName>
    <definedName name="SHARED_FORMULA_6_543_6_543_3">#REF!*#REF!</definedName>
    <definedName name="SHARED_FORMULA_6_600_6_600_3">#REF!*#REF!</definedName>
    <definedName name="SHARED_FORMULA_6_67_6_67_3">#REF!*#REF!</definedName>
    <definedName name="SHARED_FORMULA_6_77_6_77_3">#REF!*#REF!</definedName>
    <definedName name="SHARED_FORMULA_6_93_6_93_4">ROUND(#REF!*#REF!,2)</definedName>
    <definedName name="SHARED_FORMULA_7_130_7_130_3">#REF!/#REF!*100</definedName>
    <definedName name="SHARED_FORMULA_7_154_7_154_3">#REF!/#REF!*100</definedName>
    <definedName name="SHARED_FORMULA_7_192_7_192_3">#REF!/#REF!*100</definedName>
    <definedName name="SHARED_FORMULA_7_212_7_212_3">#REF!/#REF!*100</definedName>
    <definedName name="SHARED_FORMULA_7_238_7_238_3">#REF!/#REF!*100</definedName>
    <definedName name="SHARED_FORMULA_7_247_7_247_3">#REF!/#REF!*100</definedName>
    <definedName name="SHARED_FORMULA_7_292_7_292_3">#REF!/#REF!*100</definedName>
    <definedName name="SHARED_FORMULA_7_311_7_311_3">#REF!/#REF!*100</definedName>
    <definedName name="SHARED_FORMULA_7_324_7_324_3">#REF!/#REF!*100</definedName>
    <definedName name="SHARED_FORMULA_7_334_7_334_3">#REF!/#REF!*100</definedName>
    <definedName name="SHARED_FORMULA_7_354_7_354_3">#REF!/#REF!*100</definedName>
    <definedName name="SHARED_FORMULA_7_369_7_369_3">#REF!/#REF!*100</definedName>
    <definedName name="SHARED_FORMULA_7_401_7_401_3">#REF!/#REF!*100</definedName>
    <definedName name="SHARED_FORMULA_7_43_7_43_3">#REF!/#REF!*100</definedName>
    <definedName name="SHARED_FORMULA_7_433_7_433_3">#REF!/#REF!*100</definedName>
    <definedName name="SHARED_FORMULA_7_465_7_465_3">#REF!/#REF!*100</definedName>
    <definedName name="SHARED_FORMULA_7_473_7_473_3">#REF!/#REF!*100</definedName>
    <definedName name="SHARED_FORMULA_7_496_7_496_3">#REF!/#REF!*100</definedName>
    <definedName name="SHARED_FORMULA_7_539_7_539_3">#REF!/#REF!*100</definedName>
    <definedName name="SHARED_FORMULA_7_547_7_547_3">#REF!/#REF!*100</definedName>
    <definedName name="SHARED_FORMULA_7_601_7_601_3">#REF!/#REF!*100</definedName>
    <definedName name="SHARED_FORMULA_7_66_7_66_3">#REF!/#REF!*100</definedName>
    <definedName name="SHARED_FORMULA_7_76_7_76_3">#REF!/#REF!*100</definedName>
    <definedName name="SHARED_FORMULA_8_19_8_19_0">#REF!*#REF!</definedName>
    <definedName name="_xlnm.Print_Titles" localSheetId="1">'Cronograma Mensal'!$A:$D</definedName>
    <definedName name="_xlnm.Print_Titles" localSheetId="0">Orçamento!$14:$14</definedName>
    <definedName name="_xlnm.Print_Titles" localSheetId="2">Resumo!$1:$15</definedName>
    <definedName name="Z_2483EC8A_7597_461B_9CFC_2FA94ACA4DFB_.wvu.FilterData" localSheetId="0" hidden="1">Orçamento!$A$14:$I$59</definedName>
    <definedName name="Z_29968698_A86A_456F_9240_BB3FE00129DB__wvu_FilterData" localSheetId="0">Orçamento!$A$14:$I$59</definedName>
    <definedName name="Z_30999B9E_2E65_4663_976F_9A54CE05102E__wvu_FilterData" localSheetId="0">Orçamento!$A$14:$I$59</definedName>
    <definedName name="Z_30999B9E_2E65_4663_976F_9A54CE05102E__wvu_PrintArea" localSheetId="1">'Cronograma Mensal'!$A$1:$J$46</definedName>
    <definedName name="Z_30999B9E_2E65_4663_976F_9A54CE05102E__wvu_PrintArea" localSheetId="0">Orçamento!$A$1:$I$65</definedName>
    <definedName name="Z_30999B9E_2E65_4663_976F_9A54CE05102E__wvu_PrintArea" localSheetId="2">Resumo!$A$1:$E$36</definedName>
    <definedName name="Z_30999B9E_2E65_4663_976F_9A54CE05102E__wvu_PrintTitles" localSheetId="0">Orçamento!$1:$14</definedName>
    <definedName name="Z_30999B9E_2E65_4663_976F_9A54CE05102E__wvu_PrintTitles" localSheetId="2">Resumo!$1:$15</definedName>
    <definedName name="Z_37FA8F07_9D7A_418D_BC30_0AE0C3739A19__wvu_FilterData" localSheetId="0">Orçamento!$A$14:$I$56</definedName>
    <definedName name="Z_37FA8F07_9D7A_418D_BC30_0AE0C3739A19__wvu_PrintArea" localSheetId="1">'Cronograma Mensal'!$A$1:$J$46</definedName>
    <definedName name="Z_37FA8F07_9D7A_418D_BC30_0AE0C3739A19__wvu_PrintArea" localSheetId="2">Resumo!$A$1:$E$36</definedName>
    <definedName name="Z_37FA8F07_9D7A_418D_BC30_0AE0C3739A19__wvu_PrintTitles" localSheetId="2">Resumo!$1:$15</definedName>
    <definedName name="Z_3B8348FD_7A00_44FD_ACF5_E6A19592872E_.wvu.Cols" localSheetId="1" hidden="1">'Cronograma Mensal'!$E:$H</definedName>
    <definedName name="Z_3B8348FD_7A00_44FD_ACF5_E6A19592872E_.wvu.Cols" localSheetId="0" hidden="1">Orçamento!$C:$C</definedName>
    <definedName name="Z_3B8348FD_7A00_44FD_ACF5_E6A19592872E_.wvu.FilterData" localSheetId="0" hidden="1">Orçamento!$A$14:$I$59</definedName>
    <definedName name="Z_3B8348FD_7A00_44FD_ACF5_E6A19592872E_.wvu.PrintArea" localSheetId="1" hidden="1">'Cronograma Mensal'!$A$1:$J$47</definedName>
    <definedName name="Z_3B8348FD_7A00_44FD_ACF5_E6A19592872E_.wvu.PrintArea" localSheetId="0" hidden="1">Orçamento!$A$1:$I$65</definedName>
    <definedName name="Z_3B8348FD_7A00_44FD_ACF5_E6A19592872E_.wvu.PrintArea" localSheetId="2" hidden="1">Resumo!$A$1:$E$36</definedName>
    <definedName name="Z_3B8348FD_7A00_44FD_ACF5_E6A19592872E_.wvu.PrintTitles" localSheetId="1" hidden="1">'Cronograma Mensal'!$A:$D</definedName>
    <definedName name="Z_3B8348FD_7A00_44FD_ACF5_E6A19592872E_.wvu.PrintTitles" localSheetId="0" hidden="1">Orçamento!$14:$14</definedName>
    <definedName name="Z_3B8348FD_7A00_44FD_ACF5_E6A19592872E_.wvu.PrintTitles" localSheetId="2" hidden="1">Resumo!$1:$15</definedName>
    <definedName name="Z_50160325_FDD6_4995_897D_2F4F0C6430EC__wvu_FilterData" localSheetId="0">Orçamento!$A$14:$I$56</definedName>
    <definedName name="Z_50160325_FDD6_4995_897D_2F4F0C6430EC__wvu_PrintArea" localSheetId="1">'Cronograma Mensal'!$A$1:$J$46</definedName>
    <definedName name="Z_50160325_FDD6_4995_897D_2F4F0C6430EC__wvu_PrintArea" localSheetId="0">Orçamento!$A$1:$I$65</definedName>
    <definedName name="Z_50160325_FDD6_4995_897D_2F4F0C6430EC__wvu_PrintArea" localSheetId="2">Resumo!$A$1:$E$36</definedName>
    <definedName name="Z_50160325_FDD6_4995_897D_2F4F0C6430EC__wvu_PrintTitles" localSheetId="0">Orçamento!$1:$14</definedName>
    <definedName name="Z_50160325_FDD6_4995_897D_2F4F0C6430EC__wvu_PrintTitles" localSheetId="2">Resumo!$1:$15</definedName>
    <definedName name="Z_51679F6D_52C9_495E_8CE0_A4AA589D4632__wvu_FilterData" localSheetId="0">Orçamento!$A$14:$I$56</definedName>
    <definedName name="Z_65A89EDC_E2EF_4E49_9370_82AFDB881213__wvu_FilterData" localSheetId="0">Orçamento!$A$14:$I$56</definedName>
    <definedName name="Z_8EC65F00_94CE_4AAC_901F_0F1A78C19FA2__wvu_FilterData" localSheetId="0">Orçamento!$A$14:$I$56</definedName>
    <definedName name="Z_B535EED3_096A_4559_AE37_6359A35C71B4_.wvu.Cols" localSheetId="1" hidden="1">'Cronograma Mensal'!$E:$H</definedName>
    <definedName name="Z_B535EED3_096A_4559_AE37_6359A35C71B4_.wvu.Cols" localSheetId="0" hidden="1">Orçamento!$C:$C,Orçamento!#REF!</definedName>
    <definedName name="Z_B535EED3_096A_4559_AE37_6359A35C71B4_.wvu.FilterData" localSheetId="0" hidden="1">Orçamento!$A$14:$I$59</definedName>
    <definedName name="Z_B535EED3_096A_4559_AE37_6359A35C71B4_.wvu.PrintArea" localSheetId="1" hidden="1">'Cronograma Mensal'!$A$1:$J$47</definedName>
    <definedName name="Z_B535EED3_096A_4559_AE37_6359A35C71B4_.wvu.PrintArea" localSheetId="0" hidden="1">Orçamento!$A$1:$I$65</definedName>
    <definedName name="Z_B535EED3_096A_4559_AE37_6359A35C71B4_.wvu.PrintArea" localSheetId="2" hidden="1">Resumo!$A$1:$E$36</definedName>
    <definedName name="Z_B535EED3_096A_4559_AE37_6359A35C71B4_.wvu.PrintTitles" localSheetId="1" hidden="1">'Cronograma Mensal'!$A:$D</definedName>
    <definedName name="Z_B535EED3_096A_4559_AE37_6359A35C71B4_.wvu.PrintTitles" localSheetId="0" hidden="1">Orçamento!$14:$14</definedName>
    <definedName name="Z_B535EED3_096A_4559_AE37_6359A35C71B4_.wvu.PrintTitles" localSheetId="2" hidden="1">Resumo!$1:$15</definedName>
    <definedName name="Z_CC09A366_C6A3_4857_97A0_64EABF22978D__wvu_FilterData" localSheetId="0">Orçamento!$A$14:$I$59</definedName>
    <definedName name="Z_CE6D2F78_279A_48FF_B90B_4CA40BF0D3DA__wvu_FilterData" localSheetId="0">Orçamento!$A$14:$I$59</definedName>
    <definedName name="Z_CE6D2F78_279A_48FF_B90B_4CA40BF0D3DA__wvu_PrintArea" localSheetId="1">'Cronograma Mensal'!$A$1:$J$46</definedName>
    <definedName name="Z_CE6D2F78_279A_48FF_B90B_4CA40BF0D3DA__wvu_PrintArea" localSheetId="0">Orçamento!$A$1:$I$65</definedName>
    <definedName name="Z_CE6D2F78_279A_48FF_B90B_4CA40BF0D3DA__wvu_PrintArea" localSheetId="2">Resumo!$A$1:$E$36</definedName>
    <definedName name="Z_CE6D2F78_279A_48FF_B90B_4CA40BF0D3DA__wvu_PrintTitles" localSheetId="0">Orçamento!$1:$14</definedName>
    <definedName name="Z_CE6D2F78_279A_48FF_B90B_4CA40BF0D3DA__wvu_PrintTitles" localSheetId="2">Resumo!$1:$15</definedName>
  </definedNames>
  <calcPr calcId="152511"/>
  <customWorkbookViews>
    <customWorkbookView name="User - Modo de exibição pessoal" guid="{B535EED3-096A-4559-AE37-6359A35C71B4}" mergeInterval="0" personalView="1" maximized="1" xWindow="-8" yWindow="-8" windowWidth="1936" windowHeight="1056" tabRatio="621" activeSheetId="5"/>
    <customWorkbookView name="Erica Sotto - Modo de exibição pessoal" guid="{3B8348FD-7A00-44FD-ACF5-E6A19592872E}" mergeInterval="0" personalView="1" maximized="1" xWindow="-8" yWindow="-8" windowWidth="1616" windowHeight="876" tabRatio="621" activeSheetId="1"/>
  </customWorkbookViews>
</workbook>
</file>

<file path=xl/calcChain.xml><?xml version="1.0" encoding="utf-8"?>
<calcChain xmlns="http://schemas.openxmlformats.org/spreadsheetml/2006/main">
  <c r="D10" i="5" l="1"/>
  <c r="B10" i="5"/>
  <c r="A8" i="5"/>
  <c r="B6" i="5"/>
  <c r="F9" i="19"/>
  <c r="B22" i="5" l="1"/>
  <c r="B21" i="5"/>
  <c r="B20" i="5"/>
  <c r="B19" i="5"/>
  <c r="B18" i="5"/>
  <c r="B17" i="5"/>
  <c r="B16" i="5"/>
  <c r="A22" i="5"/>
  <c r="A21" i="5"/>
  <c r="A20" i="5"/>
  <c r="A19" i="5"/>
  <c r="A18" i="5"/>
  <c r="A17" i="5"/>
  <c r="A16" i="5"/>
  <c r="B29" i="19"/>
  <c r="B27" i="19"/>
  <c r="B25" i="19"/>
  <c r="B23" i="19"/>
  <c r="B21" i="19"/>
  <c r="B19" i="19"/>
  <c r="B17" i="19"/>
  <c r="A29" i="19"/>
  <c r="A27" i="19"/>
  <c r="A25" i="19"/>
  <c r="A23" i="19"/>
  <c r="A21" i="19"/>
  <c r="A19" i="19"/>
  <c r="A17" i="19"/>
  <c r="K17" i="19"/>
  <c r="K29" i="19"/>
  <c r="K27" i="19"/>
  <c r="K25" i="19"/>
  <c r="K23" i="19"/>
  <c r="K21" i="19"/>
  <c r="K19" i="19"/>
  <c r="F14" i="19"/>
  <c r="G14" i="19" s="1"/>
  <c r="H14" i="19" s="1"/>
  <c r="I14" i="19" s="1"/>
  <c r="J14" i="19" s="1"/>
  <c r="H17" i="18"/>
  <c r="H55" i="18"/>
  <c r="H54" i="18"/>
  <c r="H53" i="18"/>
  <c r="H52" i="18"/>
  <c r="H51" i="18"/>
  <c r="H50" i="18"/>
  <c r="H47" i="18"/>
  <c r="H44" i="18"/>
  <c r="H42" i="18"/>
  <c r="E41" i="18" s="1"/>
  <c r="H40" i="18"/>
  <c r="H37" i="18"/>
  <c r="H36" i="18"/>
  <c r="H33" i="18"/>
  <c r="H32" i="18"/>
  <c r="H31" i="18"/>
  <c r="H30" i="18"/>
  <c r="H27" i="18"/>
  <c r="H25" i="18"/>
  <c r="H24" i="18"/>
  <c r="H23" i="18"/>
  <c r="H22" i="18"/>
  <c r="H21" i="18"/>
  <c r="H20" i="18"/>
  <c r="E39" i="18" l="1"/>
  <c r="E43" i="18"/>
  <c r="E26" i="18"/>
  <c r="E29" i="18"/>
  <c r="E28" i="18" s="1"/>
  <c r="E19" i="18"/>
  <c r="E46" i="18"/>
  <c r="E45" i="18" s="1"/>
  <c r="E35" i="18"/>
  <c r="E34" i="18" s="1"/>
  <c r="E16" i="18"/>
  <c r="E15" i="18" s="1"/>
  <c r="E49" i="18"/>
  <c r="E38" i="18" l="1"/>
  <c r="C20" i="5" s="1"/>
  <c r="E18" i="18"/>
  <c r="C21" i="5"/>
  <c r="C18" i="5"/>
  <c r="D18" i="5" s="1"/>
  <c r="C19" i="5"/>
  <c r="D19" i="5" s="1"/>
  <c r="C16" i="5"/>
  <c r="D16" i="5" s="1"/>
  <c r="E48" i="18"/>
  <c r="D21" i="5" l="1"/>
  <c r="D27" i="19" s="1"/>
  <c r="D20" i="5"/>
  <c r="D25" i="19" s="1"/>
  <c r="C17" i="5"/>
  <c r="D17" i="5" s="1"/>
  <c r="D19" i="19" s="1"/>
  <c r="D17" i="19"/>
  <c r="D21" i="19"/>
  <c r="I22" i="19" s="1"/>
  <c r="D23" i="19"/>
  <c r="J24" i="19" s="1"/>
  <c r="C22" i="5"/>
  <c r="D22" i="5" s="1"/>
  <c r="G56" i="18"/>
  <c r="G57" i="18" s="1"/>
  <c r="F28" i="19" l="1"/>
  <c r="J28" i="19"/>
  <c r="E28" i="19"/>
  <c r="I28" i="19"/>
  <c r="G28" i="19"/>
  <c r="H28" i="19"/>
  <c r="G26" i="19"/>
  <c r="I26" i="19"/>
  <c r="F26" i="19"/>
  <c r="H26" i="19"/>
  <c r="J26" i="19"/>
  <c r="E26" i="19"/>
  <c r="G20" i="19"/>
  <c r="F20" i="19"/>
  <c r="E18" i="19"/>
  <c r="H18" i="19"/>
  <c r="J18" i="19"/>
  <c r="I18" i="19"/>
  <c r="G18" i="19"/>
  <c r="F18" i="19"/>
  <c r="E20" i="19"/>
  <c r="I20" i="19"/>
  <c r="J20" i="19"/>
  <c r="H20" i="19"/>
  <c r="J22" i="19"/>
  <c r="H22" i="19"/>
  <c r="F22" i="19"/>
  <c r="G22" i="19"/>
  <c r="E22" i="19"/>
  <c r="H24" i="19"/>
  <c r="G24" i="19"/>
  <c r="I24" i="19"/>
  <c r="E24" i="19"/>
  <c r="F24" i="19"/>
  <c r="I48" i="18"/>
  <c r="E22" i="5" s="1"/>
  <c r="I56" i="18"/>
  <c r="I20" i="18"/>
  <c r="I22" i="18"/>
  <c r="I40" i="18"/>
  <c r="I34" i="18"/>
  <c r="I43" i="18"/>
  <c r="I23" i="18"/>
  <c r="I32" i="18"/>
  <c r="I42" i="18"/>
  <c r="I35" i="18"/>
  <c r="I26" i="18"/>
  <c r="I25" i="18"/>
  <c r="I24" i="18"/>
  <c r="I52" i="18"/>
  <c r="I19" i="18"/>
  <c r="I18" i="18"/>
  <c r="I36" i="18"/>
  <c r="I44" i="18"/>
  <c r="I45" i="18"/>
  <c r="I15" i="18"/>
  <c r="I17" i="18"/>
  <c r="I33" i="18"/>
  <c r="I47" i="18"/>
  <c r="I21" i="18"/>
  <c r="I30" i="18"/>
  <c r="I27" i="18"/>
  <c r="I37" i="18"/>
  <c r="I28" i="18"/>
  <c r="I16" i="18"/>
  <c r="I50" i="18"/>
  <c r="I51" i="18"/>
  <c r="I54" i="18"/>
  <c r="I29" i="18"/>
  <c r="I53" i="18"/>
  <c r="I31" i="18"/>
  <c r="I39" i="18"/>
  <c r="I41" i="18"/>
  <c r="I38" i="18"/>
  <c r="I46" i="18"/>
  <c r="I55" i="18"/>
  <c r="I49" i="18"/>
  <c r="C23" i="5"/>
  <c r="C29" i="19" l="1"/>
  <c r="C19" i="19"/>
  <c r="E17" i="5"/>
  <c r="E19" i="5"/>
  <c r="C23" i="19"/>
  <c r="C25" i="19"/>
  <c r="E20" i="5"/>
  <c r="H10" i="18"/>
  <c r="C27" i="19"/>
  <c r="E21" i="5"/>
  <c r="D29" i="19"/>
  <c r="D23" i="5"/>
  <c r="C21" i="19"/>
  <c r="E18" i="5"/>
  <c r="C17" i="19"/>
  <c r="E16" i="5"/>
  <c r="E10" i="5" l="1"/>
  <c r="G9" i="19"/>
  <c r="C32" i="19"/>
  <c r="D32" i="19"/>
  <c r="H30" i="19"/>
  <c r="H32" i="19" s="1"/>
  <c r="J30" i="19"/>
  <c r="J32" i="19" s="1"/>
  <c r="F30" i="19"/>
  <c r="F32" i="19" s="1"/>
  <c r="I30" i="19"/>
  <c r="I32" i="19" s="1"/>
  <c r="G30" i="19"/>
  <c r="G32" i="19" s="1"/>
  <c r="E30" i="19"/>
  <c r="E32" i="19" s="1"/>
  <c r="E23" i="5"/>
  <c r="E35" i="19" l="1"/>
  <c r="F35" i="19" s="1"/>
  <c r="G35" i="19" s="1"/>
  <c r="H35" i="19" s="1"/>
  <c r="I35" i="19" s="1"/>
  <c r="J35" i="19" s="1"/>
  <c r="D35" i="19"/>
  <c r="C35" i="19" s="1"/>
</calcChain>
</file>

<file path=xl/sharedStrings.xml><?xml version="1.0" encoding="utf-8"?>
<sst xmlns="http://schemas.openxmlformats.org/spreadsheetml/2006/main" count="170" uniqueCount="119">
  <si>
    <t xml:space="preserve">OBRA: </t>
  </si>
  <si>
    <t xml:space="preserve">Tipo de Intervenção: </t>
  </si>
  <si>
    <t>m²</t>
  </si>
  <si>
    <t>Endereço :</t>
  </si>
  <si>
    <t>Investimento:</t>
  </si>
  <si>
    <t>ITEM</t>
  </si>
  <si>
    <t>Ref.</t>
  </si>
  <si>
    <t>DESCRIÇÃO DOS SERVIÇOS</t>
  </si>
  <si>
    <t>Un.</t>
  </si>
  <si>
    <t>Qtd.</t>
  </si>
  <si>
    <t xml:space="preserve">% </t>
  </si>
  <si>
    <t>%</t>
  </si>
  <si>
    <t>R$</t>
  </si>
  <si>
    <t>01.01</t>
  </si>
  <si>
    <t>01.01.01</t>
  </si>
  <si>
    <t>m</t>
  </si>
  <si>
    <t>02.01</t>
  </si>
  <si>
    <t>02.01.01</t>
  </si>
  <si>
    <t>m³</t>
  </si>
  <si>
    <t>02.01.02</t>
  </si>
  <si>
    <t>02.02</t>
  </si>
  <si>
    <t>03.01</t>
  </si>
  <si>
    <t>03.01.01</t>
  </si>
  <si>
    <t>03.01.02</t>
  </si>
  <si>
    <t>04.01</t>
  </si>
  <si>
    <t>04.01.01</t>
  </si>
  <si>
    <t>05.01</t>
  </si>
  <si>
    <t>05.01.01</t>
  </si>
  <si>
    <t>06.01</t>
  </si>
  <si>
    <t>07.01</t>
  </si>
  <si>
    <t>09.02.080</t>
  </si>
  <si>
    <t>Item</t>
  </si>
  <si>
    <t>Descrição</t>
  </si>
  <si>
    <t>Peso</t>
  </si>
  <si>
    <t>Valor do Serviço</t>
  </si>
  <si>
    <t>Sub-Total</t>
  </si>
  <si>
    <t>Total Geral</t>
  </si>
  <si>
    <t>Código</t>
  </si>
  <si>
    <t>02.01.03</t>
  </si>
  <si>
    <t>02.01.04</t>
  </si>
  <si>
    <t>Custo Total</t>
  </si>
  <si>
    <t>02.09.130</t>
  </si>
  <si>
    <t>kg</t>
  </si>
  <si>
    <t>07.10.020</t>
  </si>
  <si>
    <t>08.05.100</t>
  </si>
  <si>
    <t>08.05.220</t>
  </si>
  <si>
    <t>11.16.220</t>
  </si>
  <si>
    <t>11.18.040</t>
  </si>
  <si>
    <t>Descrição dos Serviços</t>
  </si>
  <si>
    <t xml:space="preserve">TOTAL  GERAL </t>
  </si>
  <si>
    <t xml:space="preserve">Custo un. </t>
  </si>
  <si>
    <t>TOTAL GERAL</t>
  </si>
  <si>
    <t>VALOR TOTAL (sem BDI)</t>
  </si>
  <si>
    <t>VALOR TOTAL (com BDI)</t>
  </si>
  <si>
    <t xml:space="preserve">TOTAL GERAL COM BDI </t>
  </si>
  <si>
    <t>Foi considerado arredondamento de duas casas decimais para Quantidade; Custo Unitário; BDI; Custo Total. Para os cálculos utilizamos arredondamento de duas casas decimais após a vírgula. As empresas Proponentes devem seguir a mesma regra para o preenchimento da planilha.</t>
  </si>
  <si>
    <t>RECONSTRUÇÃO DO TRECHO DO CANAL DANIFICADO DO RIO BARUERI MIRIM</t>
  </si>
  <si>
    <t>RECONSTRUÇÃO DE CANALIZAÇÃO</t>
  </si>
  <si>
    <t>SERVIÇOS DE CANALIZAÇÃO</t>
  </si>
  <si>
    <t>SERVIÇOS INICIAIS</t>
  </si>
  <si>
    <t>MOVIMENTAÇÃO DE TERRA</t>
  </si>
  <si>
    <t>TRANSPORTE E ESPALHAMENTO</t>
  </si>
  <si>
    <t>ATERRO E COMPACTAÇÃO</t>
  </si>
  <si>
    <t>CANAL</t>
  </si>
  <si>
    <t xml:space="preserve">FORMA  </t>
  </si>
  <si>
    <t>ARMAÇÃO</t>
  </si>
  <si>
    <t>CONCRETO</t>
  </si>
  <si>
    <t>ESCORAMENTO</t>
  </si>
  <si>
    <t>LASTROS E TUBULAÇÃO</t>
  </si>
  <si>
    <t>06.01.01</t>
  </si>
  <si>
    <t>PLACA DE IDENTIFICAÇÃO</t>
  </si>
  <si>
    <t>PLACA DE OBRA</t>
  </si>
  <si>
    <t>07.01.01</t>
  </si>
  <si>
    <t>07.01.02</t>
  </si>
  <si>
    <t>07.01.03</t>
  </si>
  <si>
    <t>07.01.04</t>
  </si>
  <si>
    <t>07.01.05</t>
  </si>
  <si>
    <t>07.01.06</t>
  </si>
  <si>
    <t>05.03</t>
  </si>
  <si>
    <t>05.03.01</t>
  </si>
  <si>
    <t>05.02.01</t>
  </si>
  <si>
    <t>05.02</t>
  </si>
  <si>
    <t>04.01.02</t>
  </si>
  <si>
    <t>03.01.03</t>
  </si>
  <si>
    <t>03.01.04</t>
  </si>
  <si>
    <t>02.02.01</t>
  </si>
  <si>
    <t>02.01.05</t>
  </si>
  <si>
    <t>02.01.06</t>
  </si>
  <si>
    <t>Sinapi-Abr/20</t>
  </si>
  <si>
    <t>CPOS-178</t>
  </si>
  <si>
    <t xml:space="preserve">TRECHO INICIAL DO RIO BARUERI MIRIM </t>
  </si>
  <si>
    <t>Placa De Obra Em Chapa De Aço Galvanizado</t>
  </si>
  <si>
    <t>m2</t>
  </si>
  <si>
    <t>Nivelamento Geométrico De Fundo Do Canal Ou Córrego</t>
  </si>
  <si>
    <t>Demolição De Concreto Armado</t>
  </si>
  <si>
    <t>m3</t>
  </si>
  <si>
    <t>Carga E Remoção De Terra Até A Distância Média De 1,0Km</t>
  </si>
  <si>
    <t>Remoção De Entulho Além Do Primeiro Km</t>
  </si>
  <si>
    <t>m3xkm</t>
  </si>
  <si>
    <t>Esgotamento D'Água Com Bomba Submersa - Potência Até 5Hp</t>
  </si>
  <si>
    <t>hpxh</t>
  </si>
  <si>
    <t>Limpeza Mecanizada Do Terreno, Inclusive Troncos Com Diâmetro Acima De 15 Cm Até 50 Cm, Com Caminhão À Disposição Dentro Da Obra, Até O Raio De 1 Km</t>
  </si>
  <si>
    <t>Escavação Mecânica Para Fundações E Valas Com Profundidade Menor Ou Igual À 4,0M</t>
  </si>
  <si>
    <t>Remoção De Terra Além Do Primeiro Km</t>
  </si>
  <si>
    <t>Espalhamento De Solo Em Bota-Fora Com Compactação Sem Controle</t>
  </si>
  <si>
    <t>Reaterro Mecanizado De Vala Com Escavadeira Hidráulica (Capacidade Da Caçamba: 0,8 M³ / Potência: 111 Hp), Largura De 1,5 A 2,5 M, Profundidade Até 1,5 M, Com Solo De 1ª Categoria Em Locais Com Alto Nível De Interferência. Af_04/2016</t>
  </si>
  <si>
    <t>Fornecimento De Terra, Incluindo Escavação, Carga E Transporte Até A Distância Média De 1,0Km, Medido No Aterro Compactado</t>
  </si>
  <si>
    <t>Forma Plana Em Compensado Para Obra De Arte, Sem Cimbramento</t>
  </si>
  <si>
    <t>Armação De Estruturas De Concreto Armado, Exceto Vigas, Pilares, Lajes E Fundações, Utilizando Aço Ca-50 De 12,5 Mm - Montagem. Af_12/2015</t>
  </si>
  <si>
    <t>Fornecimento  E Aplicação De Concreto Usinado Fck=25Mpa  -Bombeado</t>
  </si>
  <si>
    <t>Escoramento Para Galerias Moldadas, Utilizando Perfis Metálicos, Com Reaproveitamento - Profundidade &lt; Ou = 4M, Com Boca De 5 À 8M</t>
  </si>
  <si>
    <t>Lastro De Concreto Magro, Aplicado Em Pisos Ou Radiers, Espessura De 5 Cm. Af_07/2016</t>
  </si>
  <si>
    <t>Nivelamento De Piso Em Concreto Com Acabadora De Superfície</t>
  </si>
  <si>
    <t>Lastro De Pedra Britada</t>
  </si>
  <si>
    <t>Manta Geotêxtil Com Resistência À Tração Longitudinal De 31Kn/M E Transversal De 27Kn/M</t>
  </si>
  <si>
    <t>Dreno Com Pedra Britada</t>
  </si>
  <si>
    <t>Tubo Pvc D=2 Com Material Drenante Para Dreno/Barbaca - Fornecimento E Instalacao</t>
  </si>
  <si>
    <t>Tipo de Intervenção:  RECONSTRUÇÃO DE CANALIZAÇÃO</t>
  </si>
  <si>
    <t>Siurb-Infra-Jan/20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</si>
</sst>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 &quot;* #,##0.00_);_(&quot;R$ &quot;* \(#,##0.00\);_(&quot;R$ &quot;* \-??_);_(@_)"/>
    <numFmt numFmtId="167" formatCode="* #,##0.00\ ;* \(#,##0.00\);* \-#\ ;@\ "/>
    <numFmt numFmtId="168" formatCode="0.0000"/>
    <numFmt numFmtId="169" formatCode="_(* #,##0.00_);_(* \(#,##0.00\);_(* \-??_);_(@_)"/>
    <numFmt numFmtId="170" formatCode="00"/>
    <numFmt numFmtId="171" formatCode="&quot; R$ &quot;* #,##0.00\ ;&quot; R$ &quot;* \(#,##0.00\);&quot; R$ &quot;* \-#\ ;@\ "/>
    <numFmt numFmtId="172" formatCode="_-* #,##0.00_-;\-* #,##0.00_-;_-* \-??_-;_-@_-"/>
    <numFmt numFmtId="173" formatCode="&quot;R$ &quot;#,##0.00"/>
    <numFmt numFmtId="174" formatCode="00\-00\-00"/>
    <numFmt numFmtId="175" formatCode="##,##0.00\ &quot;m2&quot;"/>
    <numFmt numFmtId="176" formatCode="&quot;R$&quot;\ #,##0.00"/>
    <numFmt numFmtId="177" formatCode="&quot;R$ &quot;#,##0.00\ &quot;/ m2&quot;"/>
    <numFmt numFmtId="178" formatCode="&quot; R$ &quot;#,##0.00\ &quot;/ m2&quot;"/>
    <numFmt numFmtId="179" formatCode="&quot;MÊS&quot;\ ##"/>
    <numFmt numFmtId="180" formatCode="_(&quot;R$ &quot;#,##0.00_);_(&quot;R$ &quot;\(#,##0.00\);_(&quot;R$ &quot;\ \-??_);_(@_)"/>
  </numFmts>
  <fonts count="34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hadow/>
      <sz val="10"/>
      <name val="Arial"/>
      <family val="2"/>
    </font>
    <font>
      <b/>
      <sz val="9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b/>
      <sz val="15"/>
      <color theme="0"/>
      <name val="Arial"/>
      <family val="2"/>
    </font>
    <font>
      <b/>
      <sz val="1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3" tint="-0.499984740745262"/>
        <bgColor indexed="31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5D9F1"/>
        <bgColor indexed="26"/>
      </patternFill>
    </fill>
  </fills>
  <borders count="87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hair">
        <color indexed="64"/>
      </bottom>
      <diagonal/>
    </border>
  </borders>
  <cellStyleXfs count="73">
    <xf numFmtId="0" fontId="0" fillId="0" borderId="0"/>
    <xf numFmtId="0" fontId="21" fillId="0" borderId="0" applyNumberFormat="0"/>
    <xf numFmtId="0" fontId="21" fillId="0" borderId="0"/>
    <xf numFmtId="166" fontId="21" fillId="0" borderId="0"/>
    <xf numFmtId="166" fontId="21" fillId="0" borderId="0"/>
    <xf numFmtId="166" fontId="21" fillId="0" borderId="0"/>
    <xf numFmtId="171" fontId="21" fillId="0" borderId="0"/>
    <xf numFmtId="166" fontId="21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6" fontId="21" fillId="0" borderId="0"/>
    <xf numFmtId="171" fontId="21" fillId="0" borderId="0"/>
    <xf numFmtId="166" fontId="21" fillId="0" borderId="0"/>
    <xf numFmtId="44" fontId="26" fillId="0" borderId="0" applyFont="0" applyFill="0" applyBorder="0" applyAlignment="0" applyProtection="0"/>
    <xf numFmtId="0" fontId="1" fillId="0" borderId="0"/>
    <xf numFmtId="0" fontId="21" fillId="0" borderId="0"/>
    <xf numFmtId="0" fontId="27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6" fillId="0" borderId="0"/>
    <xf numFmtId="0" fontId="25" fillId="0" borderId="0"/>
    <xf numFmtId="0" fontId="27" fillId="0" borderId="0"/>
    <xf numFmtId="0" fontId="14" fillId="0" borderId="0"/>
    <xf numFmtId="0" fontId="27" fillId="0" borderId="0"/>
    <xf numFmtId="0" fontId="24" fillId="0" borderId="0"/>
    <xf numFmtId="0" fontId="14" fillId="0" borderId="0"/>
    <xf numFmtId="0" fontId="27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21" fillId="0" borderId="0"/>
    <xf numFmtId="0" fontId="1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1" fillId="0" borderId="0"/>
    <xf numFmtId="0" fontId="21" fillId="0" borderId="0"/>
    <xf numFmtId="0" fontId="22" fillId="0" borderId="0"/>
    <xf numFmtId="0" fontId="14" fillId="0" borderId="0"/>
    <xf numFmtId="0" fontId="21" fillId="0" borderId="0"/>
    <xf numFmtId="0" fontId="25" fillId="0" borderId="0"/>
    <xf numFmtId="0" fontId="27" fillId="0" borderId="0"/>
    <xf numFmtId="0" fontId="14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1" fillId="0" borderId="0"/>
    <xf numFmtId="0" fontId="21" fillId="0" borderId="0"/>
    <xf numFmtId="9" fontId="21" fillId="0" borderId="0"/>
    <xf numFmtId="9" fontId="21" fillId="0" borderId="0"/>
    <xf numFmtId="9" fontId="21" fillId="0" borderId="0"/>
    <xf numFmtId="9" fontId="23" fillId="0" borderId="0" applyFont="0" applyFill="0" applyBorder="0" applyAlignment="0" applyProtection="0"/>
    <xf numFmtId="9" fontId="21" fillId="0" borderId="0"/>
    <xf numFmtId="9" fontId="25" fillId="0" borderId="0" applyFont="0" applyFill="0" applyBorder="0" applyAlignment="0" applyProtection="0"/>
    <xf numFmtId="167" fontId="21" fillId="0" borderId="0"/>
    <xf numFmtId="169" fontId="21" fillId="0" borderId="0"/>
    <xf numFmtId="169" fontId="21" fillId="0" borderId="0"/>
    <xf numFmtId="167" fontId="21" fillId="0" borderId="0"/>
    <xf numFmtId="165" fontId="23" fillId="0" borderId="0" applyFont="0" applyFill="0" applyBorder="0" applyAlignment="0" applyProtection="0"/>
    <xf numFmtId="169" fontId="21" fillId="0" borderId="0"/>
    <xf numFmtId="0" fontId="2" fillId="0" borderId="1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1" fillId="0" borderId="0"/>
  </cellStyleXfs>
  <cellXfs count="319">
    <xf numFmtId="0" fontId="0" fillId="0" borderId="0" xfId="0"/>
    <xf numFmtId="0" fontId="0" fillId="0" borderId="0" xfId="2" applyFont="1" applyFill="1" applyBorder="1" applyAlignment="1" applyProtection="1">
      <alignment horizontal="left" vertical="center"/>
      <protection locked="0"/>
    </xf>
    <xf numFmtId="166" fontId="13" fillId="4" borderId="3" xfId="3" applyFont="1" applyFill="1" applyBorder="1" applyAlignment="1" applyProtection="1">
      <alignment horizontal="center" vertical="center" wrapText="1"/>
    </xf>
    <xf numFmtId="10" fontId="12" fillId="4" borderId="22" xfId="55" applyNumberFormat="1" applyFont="1" applyFill="1" applyBorder="1" applyAlignment="1" applyProtection="1">
      <alignment horizontal="center" vertical="center" wrapText="1"/>
    </xf>
    <xf numFmtId="166" fontId="29" fillId="3" borderId="23" xfId="3" applyFont="1" applyFill="1" applyBorder="1" applyAlignment="1" applyProtection="1">
      <alignment horizontal="center" vertical="center" wrapText="1"/>
    </xf>
    <xf numFmtId="166" fontId="30" fillId="3" borderId="24" xfId="3" applyFont="1" applyFill="1" applyBorder="1" applyAlignment="1" applyProtection="1">
      <alignment horizontal="center" vertical="center" wrapText="1"/>
    </xf>
    <xf numFmtId="10" fontId="12" fillId="5" borderId="27" xfId="55" applyNumberFormat="1" applyFont="1" applyFill="1" applyBorder="1" applyAlignment="1" applyProtection="1">
      <alignment horizontal="center" vertical="center" wrapText="1"/>
    </xf>
    <xf numFmtId="166" fontId="30" fillId="3" borderId="10" xfId="3" applyFont="1" applyFill="1" applyBorder="1" applyAlignment="1" applyProtection="1">
      <alignment horizontal="center" vertical="center" wrapText="1"/>
    </xf>
    <xf numFmtId="0" fontId="0" fillId="0" borderId="0" xfId="2" applyFont="1" applyFill="1" applyBorder="1" applyAlignment="1" applyProtection="1">
      <alignment vertical="center"/>
      <protection locked="0"/>
    </xf>
    <xf numFmtId="0" fontId="8" fillId="0" borderId="0" xfId="2" applyFont="1" applyFill="1" applyBorder="1" applyAlignment="1" applyProtection="1">
      <alignment vertical="center"/>
      <protection locked="0"/>
    </xf>
    <xf numFmtId="0" fontId="11" fillId="0" borderId="0" xfId="2" applyFont="1" applyFill="1" applyBorder="1" applyAlignment="1" applyProtection="1">
      <alignment vertical="center"/>
      <protection locked="0"/>
    </xf>
    <xf numFmtId="0" fontId="13" fillId="0" borderId="0" xfId="2" applyFont="1" applyFill="1" applyBorder="1" applyAlignment="1" applyProtection="1">
      <alignment horizontal="center" vertical="center"/>
      <protection locked="0"/>
    </xf>
    <xf numFmtId="0" fontId="31" fillId="0" borderId="0" xfId="2" applyFont="1" applyFill="1" applyBorder="1" applyAlignment="1" applyProtection="1">
      <alignment vertical="center"/>
      <protection locked="0"/>
    </xf>
    <xf numFmtId="166" fontId="4" fillId="2" borderId="35" xfId="3" applyFont="1" applyFill="1" applyBorder="1" applyAlignment="1" applyProtection="1">
      <alignment horizontal="left" vertical="center" wrapText="1"/>
    </xf>
    <xf numFmtId="10" fontId="4" fillId="0" borderId="37" xfId="55" applyNumberFormat="1" applyFont="1" applyFill="1" applyBorder="1" applyAlignment="1" applyProtection="1">
      <alignment horizontal="center" vertical="center" wrapText="1"/>
    </xf>
    <xf numFmtId="10" fontId="4" fillId="0" borderId="38" xfId="55" applyNumberFormat="1" applyFont="1" applyFill="1" applyBorder="1" applyAlignment="1" applyProtection="1">
      <alignment horizontal="center" vertical="center" wrapText="1"/>
    </xf>
    <xf numFmtId="175" fontId="5" fillId="0" borderId="0" xfId="3" applyNumberFormat="1" applyFont="1" applyFill="1" applyBorder="1" applyAlignment="1" applyProtection="1">
      <alignment horizontal="center" vertical="center" wrapText="1"/>
    </xf>
    <xf numFmtId="166" fontId="4" fillId="0" borderId="36" xfId="3" applyFont="1" applyFill="1" applyBorder="1" applyAlignment="1" applyProtection="1">
      <alignment horizontal="centerContinuous" vertical="center"/>
    </xf>
    <xf numFmtId="166" fontId="4" fillId="0" borderId="35" xfId="3" applyFont="1" applyFill="1" applyBorder="1" applyAlignment="1" applyProtection="1">
      <alignment horizontal="centerContinuous" vertical="center"/>
    </xf>
    <xf numFmtId="166" fontId="12" fillId="5" borderId="26" xfId="3" applyFont="1" applyFill="1" applyBorder="1" applyAlignment="1" applyProtection="1">
      <alignment horizontal="centerContinuous" vertical="center" wrapText="1"/>
    </xf>
    <xf numFmtId="166" fontId="5" fillId="0" borderId="14" xfId="3" applyFont="1" applyFill="1" applyBorder="1" applyAlignment="1" applyProtection="1">
      <alignment horizontal="center" vertical="center" wrapText="1"/>
    </xf>
    <xf numFmtId="177" fontId="5" fillId="0" borderId="40" xfId="3" applyNumberFormat="1" applyFont="1" applyFill="1" applyBorder="1" applyAlignment="1" applyProtection="1">
      <alignment horizontal="center" vertical="center" wrapText="1"/>
    </xf>
    <xf numFmtId="166" fontId="13" fillId="4" borderId="31" xfId="3" applyFont="1" applyFill="1" applyBorder="1" applyAlignment="1" applyProtection="1">
      <alignment horizontal="center" vertical="center" wrapText="1"/>
    </xf>
    <xf numFmtId="177" fontId="5" fillId="0" borderId="2" xfId="3" applyNumberFormat="1" applyFont="1" applyFill="1" applyBorder="1" applyAlignment="1" applyProtection="1">
      <alignment horizontal="center" vertical="center" wrapText="1"/>
    </xf>
    <xf numFmtId="166" fontId="4" fillId="0" borderId="57" xfId="3" applyFont="1" applyFill="1" applyBorder="1" applyAlignment="1" applyProtection="1">
      <alignment horizontal="centerContinuous" vertical="center"/>
    </xf>
    <xf numFmtId="10" fontId="28" fillId="3" borderId="23" xfId="55" applyNumberFormat="1" applyFont="1" applyFill="1" applyBorder="1" applyAlignment="1" applyProtection="1">
      <alignment horizontal="center" vertical="center" wrapText="1"/>
    </xf>
    <xf numFmtId="0" fontId="0" fillId="0" borderId="0" xfId="2" applyFont="1" applyBorder="1" applyAlignment="1" applyProtection="1">
      <alignment horizontal="center" vertical="center"/>
      <protection locked="0"/>
    </xf>
    <xf numFmtId="0" fontId="0" fillId="0" borderId="0" xfId="2" applyFont="1" applyBorder="1" applyAlignment="1" applyProtection="1">
      <alignment vertical="center"/>
      <protection locked="0"/>
    </xf>
    <xf numFmtId="0" fontId="0" fillId="0" borderId="0" xfId="2" applyFont="1" applyFill="1" applyBorder="1" applyAlignment="1" applyProtection="1">
      <alignment horizontal="center" vertical="center"/>
      <protection locked="0"/>
    </xf>
    <xf numFmtId="0" fontId="3" fillId="0" borderId="0" xfId="2" applyFont="1" applyBorder="1" applyAlignment="1" applyProtection="1">
      <alignment vertical="center"/>
      <protection locked="0"/>
    </xf>
    <xf numFmtId="0" fontId="4" fillId="0" borderId="0" xfId="2" applyFont="1" applyBorder="1" applyAlignment="1" applyProtection="1">
      <alignment vertical="center"/>
      <protection locked="0"/>
    </xf>
    <xf numFmtId="0" fontId="6" fillId="0" borderId="0" xfId="2" applyFont="1" applyBorder="1" applyAlignment="1" applyProtection="1">
      <alignment vertical="center"/>
      <protection locked="0"/>
    </xf>
    <xf numFmtId="0" fontId="0" fillId="0" borderId="40" xfId="2" applyFont="1" applyBorder="1" applyAlignment="1" applyProtection="1">
      <alignment vertical="center"/>
      <protection locked="0"/>
    </xf>
    <xf numFmtId="0" fontId="0" fillId="0" borderId="40" xfId="2" applyFont="1" applyFill="1" applyBorder="1" applyAlignment="1" applyProtection="1">
      <alignment horizontal="center" vertical="center"/>
      <protection locked="0"/>
    </xf>
    <xf numFmtId="0" fontId="7" fillId="0" borderId="40" xfId="2" applyFont="1" applyBorder="1" applyAlignment="1" applyProtection="1">
      <alignment horizontal="left" vertical="center"/>
      <protection locked="0"/>
    </xf>
    <xf numFmtId="0" fontId="5" fillId="0" borderId="40" xfId="2" applyFont="1" applyBorder="1" applyAlignment="1" applyProtection="1">
      <alignment horizontal="center" vertical="center" wrapText="1"/>
      <protection locked="0"/>
    </xf>
    <xf numFmtId="4" fontId="5" fillId="0" borderId="40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vertical="center"/>
      <protection locked="0"/>
    </xf>
    <xf numFmtId="0" fontId="0" fillId="0" borderId="0" xfId="2" applyFont="1" applyBorder="1" applyAlignment="1" applyProtection="1">
      <alignment vertical="center" wrapText="1"/>
      <protection locked="0"/>
    </xf>
    <xf numFmtId="0" fontId="0" fillId="0" borderId="0" xfId="2" applyFont="1" applyBorder="1" applyAlignment="1" applyProtection="1">
      <alignment horizontal="center" vertical="center" wrapText="1"/>
      <protection locked="0"/>
    </xf>
    <xf numFmtId="4" fontId="0" fillId="0" borderId="4" xfId="53" applyNumberFormat="1" applyFont="1" applyFill="1" applyBorder="1" applyAlignment="1" applyProtection="1">
      <alignment horizontal="center" vertical="center"/>
      <protection locked="0"/>
    </xf>
    <xf numFmtId="10" fontId="30" fillId="6" borderId="51" xfId="55" applyNumberFormat="1" applyFont="1" applyFill="1" applyBorder="1" applyAlignment="1" applyProtection="1">
      <alignment vertical="center"/>
      <protection locked="0"/>
    </xf>
    <xf numFmtId="0" fontId="16" fillId="0" borderId="0" xfId="2" applyFont="1" applyBorder="1" applyAlignment="1" applyProtection="1">
      <alignment vertical="center"/>
      <protection locked="0"/>
    </xf>
    <xf numFmtId="0" fontId="16" fillId="0" borderId="0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Border="1" applyAlignment="1" applyProtection="1">
      <alignment horizontal="left" vertical="center" wrapText="1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4" fontId="15" fillId="0" borderId="0" xfId="2" applyNumberFormat="1" applyFont="1" applyFill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right" vertical="center"/>
      <protection locked="0"/>
    </xf>
    <xf numFmtId="0" fontId="17" fillId="0" borderId="0" xfId="2" applyFont="1" applyBorder="1" applyAlignment="1" applyProtection="1">
      <alignment horizontal="center" vertical="center" wrapText="1"/>
      <protection locked="0"/>
    </xf>
    <xf numFmtId="0" fontId="17" fillId="0" borderId="0" xfId="2" applyFont="1" applyFill="1" applyBorder="1" applyAlignment="1" applyProtection="1">
      <alignment horizontal="center" vertical="center" wrapText="1"/>
      <protection locked="0"/>
    </xf>
    <xf numFmtId="4" fontId="0" fillId="0" borderId="0" xfId="2" applyNumberFormat="1" applyFont="1" applyBorder="1" applyAlignment="1" applyProtection="1">
      <alignment vertical="center"/>
      <protection locked="0"/>
    </xf>
    <xf numFmtId="4" fontId="0" fillId="0" borderId="0" xfId="2" applyNumberFormat="1" applyFont="1" applyBorder="1" applyAlignment="1" applyProtection="1">
      <alignment horizontal="center" vertical="center"/>
      <protection locked="0"/>
    </xf>
    <xf numFmtId="0" fontId="15" fillId="0" borderId="0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 wrapText="1"/>
      <protection locked="0"/>
    </xf>
    <xf numFmtId="0" fontId="0" fillId="0" borderId="0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68" fontId="0" fillId="0" borderId="0" xfId="2" applyNumberFormat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0" fillId="0" borderId="0" xfId="2" applyFont="1" applyAlignment="1" applyProtection="1">
      <alignment horizontal="center" vertical="center"/>
      <protection locked="0"/>
    </xf>
    <xf numFmtId="4" fontId="0" fillId="0" borderId="0" xfId="2" applyNumberFormat="1" applyFont="1" applyAlignment="1" applyProtection="1">
      <alignment horizontal="center" vertical="center"/>
      <protection locked="0"/>
    </xf>
    <xf numFmtId="0" fontId="0" fillId="0" borderId="0" xfId="2" applyFont="1" applyBorder="1" applyAlignment="1" applyProtection="1">
      <alignment horizontal="left" vertical="center"/>
      <protection locked="0"/>
    </xf>
    <xf numFmtId="4" fontId="0" fillId="0" borderId="0" xfId="2" applyNumberFormat="1" applyFont="1" applyFill="1" applyBorder="1" applyAlignment="1" applyProtection="1">
      <alignment horizontal="center" vertical="center"/>
      <protection locked="0"/>
    </xf>
    <xf numFmtId="166" fontId="0" fillId="0" borderId="0" xfId="3" applyFont="1" applyFill="1" applyBorder="1" applyAlignment="1" applyProtection="1">
      <alignment horizontal="center" vertical="center"/>
      <protection locked="0"/>
    </xf>
    <xf numFmtId="0" fontId="5" fillId="0" borderId="0" xfId="2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5" fillId="0" borderId="13" xfId="2" applyFont="1" applyBorder="1" applyAlignment="1" applyProtection="1">
      <alignment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8" fillId="0" borderId="0" xfId="2" applyFont="1" applyFill="1" applyBorder="1" applyAlignment="1" applyProtection="1">
      <alignment vertical="center"/>
    </xf>
    <xf numFmtId="168" fontId="5" fillId="0" borderId="14" xfId="2" applyNumberFormat="1" applyFont="1" applyBorder="1" applyAlignment="1" applyProtection="1">
      <alignment horizontal="center" vertical="center" wrapText="1"/>
    </xf>
    <xf numFmtId="0" fontId="5" fillId="0" borderId="13" xfId="2" applyFont="1" applyBorder="1" applyAlignment="1" applyProtection="1">
      <alignment horizontal="left" vertical="center"/>
    </xf>
    <xf numFmtId="0" fontId="5" fillId="0" borderId="0" xfId="2" applyFont="1" applyFill="1" applyBorder="1" applyAlignment="1" applyProtection="1">
      <alignment horizontal="left" vertical="center" wrapText="1"/>
    </xf>
    <xf numFmtId="0" fontId="5" fillId="0" borderId="0" xfId="2" applyFont="1" applyBorder="1" applyAlignment="1" applyProtection="1">
      <alignment horizontal="left" vertical="center" wrapText="1"/>
    </xf>
    <xf numFmtId="0" fontId="5" fillId="0" borderId="14" xfId="2" applyFont="1" applyBorder="1" applyAlignment="1" applyProtection="1">
      <alignment horizontal="center" vertical="center" wrapText="1"/>
    </xf>
    <xf numFmtId="0" fontId="5" fillId="0" borderId="13" xfId="2" applyFont="1" applyBorder="1" applyAlignment="1" applyProtection="1">
      <alignment vertical="center"/>
    </xf>
    <xf numFmtId="166" fontId="5" fillId="0" borderId="14" xfId="2" applyNumberFormat="1" applyFont="1" applyBorder="1" applyAlignment="1" applyProtection="1">
      <alignment horizontal="center" vertical="center" wrapText="1"/>
    </xf>
    <xf numFmtId="4" fontId="5" fillId="0" borderId="0" xfId="2" applyNumberFormat="1" applyFont="1" applyFill="1" applyBorder="1" applyAlignment="1" applyProtection="1">
      <alignment horizontal="center" vertical="center" wrapText="1"/>
    </xf>
    <xf numFmtId="176" fontId="5" fillId="0" borderId="0" xfId="2" applyNumberFormat="1" applyFont="1" applyBorder="1" applyAlignment="1" applyProtection="1">
      <alignment horizontal="center" vertical="center" wrapText="1"/>
    </xf>
    <xf numFmtId="0" fontId="5" fillId="0" borderId="13" xfId="2" applyFont="1" applyBorder="1" applyAlignment="1" applyProtection="1">
      <alignment horizontal="left" vertical="center" wrapText="1"/>
    </xf>
    <xf numFmtId="0" fontId="9" fillId="0" borderId="0" xfId="2" applyFont="1" applyBorder="1" applyAlignment="1" applyProtection="1">
      <alignment horizontal="center" vertical="center" wrapText="1"/>
    </xf>
    <xf numFmtId="166" fontId="5" fillId="0" borderId="0" xfId="2" applyNumberFormat="1" applyFont="1" applyBorder="1" applyAlignment="1" applyProtection="1">
      <alignment horizontal="center" vertical="center" wrapText="1"/>
    </xf>
    <xf numFmtId="4" fontId="5" fillId="0" borderId="14" xfId="2" applyNumberFormat="1" applyFont="1" applyBorder="1" applyAlignment="1" applyProtection="1">
      <alignment horizontal="center" vertical="center" wrapText="1"/>
    </xf>
    <xf numFmtId="0" fontId="5" fillId="0" borderId="39" xfId="2" applyFont="1" applyBorder="1" applyAlignment="1" applyProtection="1">
      <alignment vertical="center"/>
    </xf>
    <xf numFmtId="0" fontId="8" fillId="0" borderId="40" xfId="2" applyFont="1" applyFill="1" applyBorder="1" applyAlignment="1" applyProtection="1">
      <alignment vertical="center"/>
    </xf>
    <xf numFmtId="0" fontId="5" fillId="0" borderId="40" xfId="2" applyFont="1" applyFill="1" applyBorder="1" applyAlignment="1" applyProtection="1">
      <alignment vertical="center"/>
    </xf>
    <xf numFmtId="0" fontId="8" fillId="0" borderId="41" xfId="2" applyFont="1" applyFill="1" applyBorder="1" applyAlignment="1" applyProtection="1">
      <alignment vertical="center"/>
    </xf>
    <xf numFmtId="0" fontId="0" fillId="0" borderId="13" xfId="2" applyFont="1" applyBorder="1" applyAlignment="1" applyProtection="1">
      <alignment vertical="center" wrapText="1"/>
    </xf>
    <xf numFmtId="0" fontId="0" fillId="0" borderId="0" xfId="2" applyFont="1" applyBorder="1" applyAlignment="1" applyProtection="1">
      <alignment vertical="center" wrapText="1"/>
    </xf>
    <xf numFmtId="0" fontId="0" fillId="0" borderId="0" xfId="2" applyFont="1" applyFill="1" applyBorder="1" applyAlignment="1" applyProtection="1">
      <alignment vertical="center" wrapText="1"/>
    </xf>
    <xf numFmtId="0" fontId="0" fillId="0" borderId="0" xfId="2" applyFont="1" applyBorder="1" applyAlignment="1" applyProtection="1">
      <alignment horizontal="left" vertical="center" wrapText="1"/>
    </xf>
    <xf numFmtId="0" fontId="0" fillId="0" borderId="0" xfId="2" applyFont="1" applyBorder="1" applyAlignment="1" applyProtection="1">
      <alignment horizontal="center" vertical="center" wrapText="1"/>
    </xf>
    <xf numFmtId="4" fontId="0" fillId="0" borderId="0" xfId="2" applyNumberFormat="1" applyFont="1" applyFill="1" applyBorder="1" applyAlignment="1" applyProtection="1">
      <alignment horizontal="center" vertical="center" wrapText="1"/>
    </xf>
    <xf numFmtId="0" fontId="0" fillId="0" borderId="14" xfId="2" applyFont="1" applyBorder="1" applyAlignment="1" applyProtection="1">
      <alignment horizontal="center" vertical="center" wrapText="1"/>
    </xf>
    <xf numFmtId="49" fontId="30" fillId="3" borderId="28" xfId="2" applyNumberFormat="1" applyFont="1" applyFill="1" applyBorder="1" applyAlignment="1" applyProtection="1">
      <alignment horizontal="center" vertical="center"/>
    </xf>
    <xf numFmtId="0" fontId="30" fillId="3" borderId="7" xfId="2" applyFont="1" applyFill="1" applyBorder="1" applyAlignment="1" applyProtection="1">
      <alignment horizontal="center" vertical="center" wrapText="1"/>
    </xf>
    <xf numFmtId="0" fontId="30" fillId="3" borderId="24" xfId="2" applyFont="1" applyFill="1" applyBorder="1" applyAlignment="1" applyProtection="1">
      <alignment horizontal="left" vertical="center" wrapText="1"/>
    </xf>
    <xf numFmtId="0" fontId="30" fillId="3" borderId="10" xfId="2" applyFont="1" applyFill="1" applyBorder="1" applyAlignment="1" applyProtection="1">
      <alignment horizontal="center" vertical="center" wrapText="1"/>
    </xf>
    <xf numFmtId="4" fontId="30" fillId="6" borderId="24" xfId="2" applyNumberFormat="1" applyFont="1" applyFill="1" applyBorder="1" applyAlignment="1" applyProtection="1">
      <alignment horizontal="center" vertical="center" wrapText="1"/>
    </xf>
    <xf numFmtId="4" fontId="30" fillId="3" borderId="10" xfId="2" applyNumberFormat="1" applyFont="1" applyFill="1" applyBorder="1" applyAlignment="1" applyProtection="1">
      <alignment horizontal="center" vertical="center" wrapText="1"/>
    </xf>
    <xf numFmtId="168" fontId="30" fillId="3" borderId="29" xfId="2" applyNumberFormat="1" applyFont="1" applyFill="1" applyBorder="1" applyAlignment="1" applyProtection="1">
      <alignment horizontal="center" vertical="center" wrapText="1"/>
    </xf>
    <xf numFmtId="170" fontId="12" fillId="8" borderId="26" xfId="2" applyNumberFormat="1" applyFont="1" applyFill="1" applyBorder="1" applyAlignment="1" applyProtection="1">
      <alignment horizontal="center" vertical="center" wrapText="1"/>
    </xf>
    <xf numFmtId="0" fontId="12" fillId="5" borderId="26" xfId="2" applyFont="1" applyFill="1" applyBorder="1" applyAlignment="1" applyProtection="1">
      <alignment horizontal="left" vertical="center" wrapText="1"/>
    </xf>
    <xf numFmtId="166" fontId="12" fillId="5" borderId="26" xfId="2" applyNumberFormat="1" applyFont="1" applyFill="1" applyBorder="1" applyAlignment="1" applyProtection="1">
      <alignment horizontal="centerContinuous" vertical="center" wrapText="1"/>
    </xf>
    <xf numFmtId="0" fontId="4" fillId="0" borderId="36" xfId="2" applyFont="1" applyFill="1" applyBorder="1" applyAlignment="1" applyProtection="1">
      <alignment horizontal="center" vertical="center" wrapText="1"/>
    </xf>
    <xf numFmtId="0" fontId="4" fillId="0" borderId="36" xfId="2" applyFont="1" applyBorder="1" applyAlignment="1" applyProtection="1">
      <alignment horizontal="left" vertical="center" wrapText="1"/>
    </xf>
    <xf numFmtId="49" fontId="0" fillId="0" borderId="15" xfId="0" applyNumberFormat="1" applyFill="1" applyBorder="1" applyAlignment="1" applyProtection="1">
      <alignment horizontal="center" vertical="center"/>
    </xf>
    <xf numFmtId="0" fontId="0" fillId="0" borderId="3" xfId="2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left" vertical="center" wrapText="1"/>
    </xf>
    <xf numFmtId="4" fontId="0" fillId="0" borderId="4" xfId="0" applyNumberFormat="1" applyFont="1" applyFill="1" applyBorder="1" applyAlignment="1" applyProtection="1">
      <alignment horizontal="center" vertical="center"/>
    </xf>
    <xf numFmtId="4" fontId="21" fillId="0" borderId="3" xfId="53" applyNumberFormat="1" applyFont="1" applyFill="1" applyBorder="1" applyAlignment="1" applyProtection="1">
      <alignment horizontal="center" vertical="center"/>
    </xf>
    <xf numFmtId="166" fontId="0" fillId="0" borderId="4" xfId="3" applyFont="1" applyFill="1" applyBorder="1" applyAlignment="1" applyProtection="1">
      <alignment horizontal="right" vertical="center"/>
    </xf>
    <xf numFmtId="10" fontId="0" fillId="0" borderId="16" xfId="55" applyNumberFormat="1" applyFont="1" applyFill="1" applyBorder="1" applyAlignment="1" applyProtection="1">
      <alignment horizontal="center" vertical="center"/>
    </xf>
    <xf numFmtId="10" fontId="0" fillId="0" borderId="17" xfId="55" applyNumberFormat="1" applyFont="1" applyFill="1" applyBorder="1" applyAlignment="1" applyProtection="1">
      <alignment horizontal="center" vertical="center"/>
    </xf>
    <xf numFmtId="0" fontId="4" fillId="0" borderId="35" xfId="2" applyFont="1" applyFill="1" applyBorder="1" applyAlignment="1" applyProtection="1">
      <alignment horizontal="center" vertical="center" wrapText="1"/>
    </xf>
    <xf numFmtId="174" fontId="0" fillId="0" borderId="43" xfId="0" applyNumberFormat="1" applyBorder="1" applyAlignment="1" applyProtection="1">
      <alignment horizontal="center" vertical="center"/>
    </xf>
    <xf numFmtId="4" fontId="21" fillId="0" borderId="4" xfId="53" applyNumberFormat="1" applyFont="1" applyFill="1" applyBorder="1" applyAlignment="1" applyProtection="1">
      <alignment horizontal="center" vertical="center"/>
    </xf>
    <xf numFmtId="0" fontId="12" fillId="0" borderId="36" xfId="2" applyFont="1" applyBorder="1" applyAlignment="1" applyProtection="1">
      <alignment horizontal="left" vertical="center" wrapText="1"/>
    </xf>
    <xf numFmtId="49" fontId="0" fillId="0" borderId="15" xfId="2" applyNumberFormat="1" applyFont="1" applyFill="1" applyBorder="1" applyAlignment="1" applyProtection="1">
      <alignment horizontal="center" vertical="center"/>
    </xf>
    <xf numFmtId="0" fontId="0" fillId="0" borderId="4" xfId="2" applyNumberFormat="1" applyFont="1" applyFill="1" applyBorder="1" applyAlignment="1" applyProtection="1">
      <alignment horizontal="center" vertical="center"/>
    </xf>
    <xf numFmtId="4" fontId="0" fillId="0" borderId="4" xfId="2" applyNumberFormat="1" applyFont="1" applyFill="1" applyBorder="1" applyAlignment="1" applyProtection="1">
      <alignment horizontal="center" vertical="center" wrapText="1"/>
    </xf>
    <xf numFmtId="0" fontId="21" fillId="0" borderId="3" xfId="2" applyNumberFormat="1" applyFont="1" applyFill="1" applyBorder="1" applyAlignment="1" applyProtection="1">
      <alignment horizontal="center" vertical="center"/>
    </xf>
    <xf numFmtId="4" fontId="0" fillId="0" borderId="3" xfId="53" applyNumberFormat="1" applyFont="1" applyFill="1" applyBorder="1" applyAlignment="1" applyProtection="1">
      <alignment horizontal="center" vertical="center"/>
    </xf>
    <xf numFmtId="0" fontId="0" fillId="0" borderId="52" xfId="0" applyFont="1" applyFill="1" applyBorder="1" applyAlignment="1" applyProtection="1">
      <alignment horizontal="center" vertical="center"/>
    </xf>
    <xf numFmtId="0" fontId="0" fillId="0" borderId="52" xfId="0" applyFont="1" applyFill="1" applyBorder="1" applyAlignment="1" applyProtection="1">
      <alignment horizontal="left" vertical="center" wrapText="1"/>
    </xf>
    <xf numFmtId="4" fontId="0" fillId="0" borderId="52" xfId="0" applyNumberFormat="1" applyFont="1" applyFill="1" applyBorder="1" applyAlignment="1" applyProtection="1">
      <alignment horizontal="center" vertical="center"/>
    </xf>
    <xf numFmtId="4" fontId="0" fillId="0" borderId="52" xfId="53" applyNumberFormat="1" applyFont="1" applyFill="1" applyBorder="1" applyAlignment="1" applyProtection="1">
      <alignment horizontal="center" vertical="center"/>
    </xf>
    <xf numFmtId="166" fontId="0" fillId="0" borderId="52" xfId="3" applyFont="1" applyFill="1" applyBorder="1" applyAlignment="1" applyProtection="1">
      <alignment horizontal="right" vertical="center"/>
    </xf>
    <xf numFmtId="10" fontId="0" fillId="0" borderId="30" xfId="55" applyNumberFormat="1" applyFont="1" applyFill="1" applyBorder="1" applyAlignment="1" applyProtection="1">
      <alignment horizontal="center" vertical="center"/>
    </xf>
    <xf numFmtId="49" fontId="0" fillId="0" borderId="18" xfId="2" applyNumberFormat="1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left" vertical="center" wrapText="1"/>
    </xf>
    <xf numFmtId="4" fontId="0" fillId="0" borderId="18" xfId="0" applyNumberFormat="1" applyFont="1" applyFill="1" applyBorder="1" applyAlignment="1" applyProtection="1">
      <alignment horizontal="center" vertical="center"/>
    </xf>
    <xf numFmtId="4" fontId="0" fillId="0" borderId="18" xfId="53" applyNumberFormat="1" applyFont="1" applyFill="1" applyBorder="1" applyAlignment="1" applyProtection="1">
      <alignment horizontal="center" vertical="center"/>
    </xf>
    <xf numFmtId="166" fontId="0" fillId="0" borderId="18" xfId="3" applyFont="1" applyFill="1" applyBorder="1" applyAlignment="1" applyProtection="1">
      <alignment horizontal="right" vertical="center"/>
    </xf>
    <xf numFmtId="10" fontId="0" fillId="0" borderId="19" xfId="55" applyNumberFormat="1" applyFont="1" applyFill="1" applyBorder="1" applyAlignment="1" applyProtection="1">
      <alignment horizontal="center" vertical="center"/>
    </xf>
    <xf numFmtId="4" fontId="21" fillId="0" borderId="4" xfId="2" applyNumberFormat="1" applyFont="1" applyFill="1" applyBorder="1" applyAlignment="1" applyProtection="1">
      <alignment horizontal="center" vertical="center" wrapText="1"/>
    </xf>
    <xf numFmtId="0" fontId="0" fillId="0" borderId="3" xfId="2" applyNumberFormat="1" applyFont="1" applyFill="1" applyBorder="1" applyAlignment="1" applyProtection="1">
      <alignment horizontal="center" vertical="center" wrapText="1"/>
    </xf>
    <xf numFmtId="0" fontId="0" fillId="0" borderId="15" xfId="2" applyFont="1" applyFill="1" applyBorder="1" applyAlignment="1" applyProtection="1">
      <alignment horizontal="center" vertical="center" wrapText="1"/>
    </xf>
    <xf numFmtId="0" fontId="0" fillId="0" borderId="4" xfId="2" applyFont="1" applyFill="1" applyBorder="1" applyAlignment="1" applyProtection="1">
      <alignment horizontal="center" vertical="center" wrapText="1"/>
    </xf>
    <xf numFmtId="0" fontId="0" fillId="0" borderId="34" xfId="0" applyFont="1" applyFill="1" applyBorder="1" applyAlignment="1" applyProtection="1">
      <alignment horizontal="left" vertical="center" wrapText="1"/>
    </xf>
    <xf numFmtId="0" fontId="4" fillId="0" borderId="56" xfId="2" applyFont="1" applyFill="1" applyBorder="1" applyAlignment="1" applyProtection="1">
      <alignment horizontal="center" vertical="center" wrapText="1"/>
    </xf>
    <xf numFmtId="0" fontId="4" fillId="0" borderId="46" xfId="2" applyFont="1" applyBorder="1" applyAlignment="1" applyProtection="1">
      <alignment horizontal="left" vertical="center" wrapText="1"/>
    </xf>
    <xf numFmtId="0" fontId="0" fillId="0" borderId="53" xfId="2" applyFont="1" applyFill="1" applyBorder="1" applyAlignment="1" applyProtection="1">
      <alignment horizontal="center" vertical="center" wrapText="1"/>
    </xf>
    <xf numFmtId="0" fontId="0" fillId="0" borderId="54" xfId="2" applyNumberFormat="1" applyFont="1" applyFill="1" applyBorder="1" applyAlignment="1" applyProtection="1">
      <alignment horizontal="center" vertical="center" wrapText="1"/>
    </xf>
    <xf numFmtId="0" fontId="0" fillId="0" borderId="54" xfId="0" applyFont="1" applyFill="1" applyBorder="1" applyAlignment="1" applyProtection="1">
      <alignment horizontal="center" vertical="center"/>
    </xf>
    <xf numFmtId="0" fontId="0" fillId="0" borderId="54" xfId="0" applyFont="1" applyFill="1" applyBorder="1" applyAlignment="1" applyProtection="1">
      <alignment horizontal="left" vertical="center" wrapText="1"/>
    </xf>
    <xf numFmtId="4" fontId="0" fillId="0" borderId="54" xfId="0" applyNumberFormat="1" applyFont="1" applyFill="1" applyBorder="1" applyAlignment="1" applyProtection="1">
      <alignment horizontal="center" vertical="center"/>
    </xf>
    <xf numFmtId="166" fontId="0" fillId="0" borderId="54" xfId="3" applyFont="1" applyFill="1" applyBorder="1" applyAlignment="1" applyProtection="1">
      <alignment horizontal="right" vertical="center"/>
    </xf>
    <xf numFmtId="10" fontId="0" fillId="0" borderId="55" xfId="55" applyNumberFormat="1" applyFont="1" applyFill="1" applyBorder="1" applyAlignment="1" applyProtection="1">
      <alignment horizontal="center" vertical="center"/>
    </xf>
    <xf numFmtId="0" fontId="4" fillId="0" borderId="35" xfId="2" applyFont="1" applyBorder="1" applyAlignment="1" applyProtection="1">
      <alignment horizontal="left" vertical="center" wrapText="1"/>
    </xf>
    <xf numFmtId="49" fontId="0" fillId="0" borderId="3" xfId="2" applyNumberFormat="1" applyFont="1" applyFill="1" applyBorder="1" applyAlignment="1" applyProtection="1">
      <alignment horizontal="center" vertical="center"/>
    </xf>
    <xf numFmtId="0" fontId="30" fillId="3" borderId="42" xfId="2" applyFont="1" applyFill="1" applyBorder="1" applyAlignment="1" applyProtection="1">
      <alignment vertical="center"/>
    </xf>
    <xf numFmtId="0" fontId="30" fillId="3" borderId="50" xfId="2" applyFont="1" applyFill="1" applyBorder="1" applyAlignment="1" applyProtection="1">
      <alignment vertical="center"/>
    </xf>
    <xf numFmtId="0" fontId="30" fillId="3" borderId="26" xfId="2" applyFont="1" applyFill="1" applyBorder="1" applyAlignment="1" applyProtection="1">
      <alignment horizontal="left" vertical="center"/>
    </xf>
    <xf numFmtId="0" fontId="30" fillId="3" borderId="26" xfId="2" applyFont="1" applyFill="1" applyBorder="1" applyAlignment="1" applyProtection="1">
      <alignment horizontal="center" vertical="center"/>
    </xf>
    <xf numFmtId="4" fontId="30" fillId="6" borderId="51" xfId="2" applyNumberFormat="1" applyFont="1" applyFill="1" applyBorder="1" applyAlignment="1" applyProtection="1">
      <alignment horizontal="center" vertical="center"/>
    </xf>
    <xf numFmtId="9" fontId="31" fillId="3" borderId="27" xfId="2" applyNumberFormat="1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Continuous" vertical="center" wrapText="1"/>
    </xf>
    <xf numFmtId="0" fontId="19" fillId="0" borderId="0" xfId="2" applyFont="1" applyFill="1" applyBorder="1" applyAlignment="1" applyProtection="1">
      <alignment horizontal="centerContinuous" vertical="center" wrapText="1"/>
    </xf>
    <xf numFmtId="0" fontId="5" fillId="0" borderId="0" xfId="2" applyFont="1" applyFill="1" applyBorder="1" applyAlignment="1" applyProtection="1">
      <alignment horizontal="centerContinuous" vertical="center" wrapText="1"/>
    </xf>
    <xf numFmtId="0" fontId="15" fillId="0" borderId="0" xfId="2" applyFont="1" applyFill="1" applyAlignment="1" applyProtection="1">
      <alignment horizontal="centerContinuous" vertical="center" wrapText="1"/>
    </xf>
    <xf numFmtId="4" fontId="15" fillId="0" borderId="0" xfId="2" applyNumberFormat="1" applyFont="1" applyFill="1" applyAlignment="1" applyProtection="1">
      <alignment horizontal="centerContinuous" vertical="center" wrapText="1"/>
    </xf>
    <xf numFmtId="0" fontId="0" fillId="0" borderId="0" xfId="2" applyFont="1" applyAlignment="1" applyProtection="1">
      <alignment horizontal="right" vertical="center"/>
    </xf>
    <xf numFmtId="10" fontId="15" fillId="0" borderId="0" xfId="2" applyNumberFormat="1" applyFont="1" applyAlignment="1" applyProtection="1">
      <alignment horizontal="center" vertical="center"/>
    </xf>
    <xf numFmtId="0" fontId="0" fillId="0" borderId="0" xfId="2" applyFont="1" applyAlignment="1" applyProtection="1">
      <alignment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vertical="center"/>
      <protection locked="0"/>
    </xf>
    <xf numFmtId="0" fontId="4" fillId="0" borderId="0" xfId="2" applyFont="1" applyBorder="1" applyAlignment="1" applyProtection="1">
      <alignment vertical="center" wrapText="1"/>
      <protection locked="0"/>
    </xf>
    <xf numFmtId="0" fontId="10" fillId="0" borderId="0" xfId="2" applyFont="1" applyAlignment="1" applyProtection="1">
      <alignment vertical="center"/>
      <protection locked="0"/>
    </xf>
    <xf numFmtId="0" fontId="21" fillId="0" borderId="0" xfId="2" applyProtection="1">
      <protection locked="0"/>
    </xf>
    <xf numFmtId="10" fontId="21" fillId="0" borderId="47" xfId="20" applyNumberFormat="1" applyFill="1" applyBorder="1" applyAlignment="1" applyProtection="1">
      <alignment horizontal="center" vertical="center"/>
      <protection locked="0"/>
    </xf>
    <xf numFmtId="10" fontId="21" fillId="0" borderId="48" xfId="20" applyNumberFormat="1" applyFill="1" applyBorder="1" applyAlignment="1" applyProtection="1">
      <alignment horizontal="center" vertical="center"/>
      <protection locked="0"/>
    </xf>
    <xf numFmtId="10" fontId="21" fillId="0" borderId="0" xfId="2" applyNumberFormat="1" applyProtection="1">
      <protection locked="0"/>
    </xf>
    <xf numFmtId="168" fontId="21" fillId="0" borderId="0" xfId="2" applyNumberFormat="1" applyProtection="1">
      <protection locked="0"/>
    </xf>
    <xf numFmtId="10" fontId="21" fillId="0" borderId="58" xfId="20" applyNumberFormat="1" applyFill="1" applyBorder="1" applyAlignment="1" applyProtection="1">
      <alignment horizontal="center" vertical="center"/>
      <protection locked="0"/>
    </xf>
    <xf numFmtId="10" fontId="21" fillId="0" borderId="59" xfId="20" applyNumberFormat="1" applyFill="1" applyBorder="1" applyAlignment="1" applyProtection="1">
      <alignment horizontal="center" vertical="center"/>
      <protection locked="0"/>
    </xf>
    <xf numFmtId="10" fontId="21" fillId="0" borderId="18" xfId="20" applyNumberFormat="1" applyFill="1" applyBorder="1" applyAlignment="1" applyProtection="1">
      <alignment horizontal="center" vertical="center"/>
      <protection locked="0"/>
    </xf>
    <xf numFmtId="10" fontId="21" fillId="0" borderId="49" xfId="20" applyNumberFormat="1" applyFill="1" applyBorder="1" applyAlignment="1" applyProtection="1">
      <alignment horizontal="center" vertical="center"/>
      <protection locked="0"/>
    </xf>
    <xf numFmtId="0" fontId="21" fillId="0" borderId="0" xfId="2" applyBorder="1" applyProtection="1">
      <protection locked="0"/>
    </xf>
    <xf numFmtId="0" fontId="0" fillId="0" borderId="0" xfId="2" applyFont="1" applyAlignment="1" applyProtection="1">
      <alignment horizontal="left" vertical="center"/>
      <protection locked="0"/>
    </xf>
    <xf numFmtId="0" fontId="13" fillId="0" borderId="0" xfId="2" applyFont="1" applyAlignment="1" applyProtection="1">
      <alignment horizontal="left" vertical="center"/>
      <protection locked="0"/>
    </xf>
    <xf numFmtId="0" fontId="21" fillId="0" borderId="0" xfId="2" applyAlignment="1" applyProtection="1">
      <alignment vertical="center"/>
      <protection locked="0"/>
    </xf>
    <xf numFmtId="0" fontId="15" fillId="0" borderId="0" xfId="2" applyFont="1" applyAlignment="1" applyProtection="1">
      <protection locked="0"/>
    </xf>
    <xf numFmtId="10" fontId="21" fillId="0" borderId="0" xfId="2" applyNumberFormat="1" applyAlignment="1" applyProtection="1">
      <alignment vertical="center"/>
      <protection locked="0"/>
    </xf>
    <xf numFmtId="0" fontId="21" fillId="0" borderId="0" xfId="2" applyFill="1" applyProtection="1">
      <protection locked="0"/>
    </xf>
    <xf numFmtId="0" fontId="5" fillId="0" borderId="0" xfId="2" applyFont="1" applyBorder="1" applyAlignment="1" applyProtection="1">
      <protection locked="0"/>
    </xf>
    <xf numFmtId="0" fontId="21" fillId="7" borderId="0" xfId="2" applyFill="1" applyProtection="1">
      <protection locked="0"/>
    </xf>
    <xf numFmtId="0" fontId="15" fillId="0" borderId="0" xfId="2" applyFont="1" applyBorder="1" applyAlignment="1" applyProtection="1">
      <protection locked="0"/>
    </xf>
    <xf numFmtId="10" fontId="21" fillId="0" borderId="0" xfId="2" applyNumberFormat="1" applyBorder="1" applyAlignment="1" applyProtection="1">
      <protection locked="0"/>
    </xf>
    <xf numFmtId="0" fontId="4" fillId="0" borderId="11" xfId="2" applyFont="1" applyBorder="1" applyAlignment="1" applyProtection="1">
      <alignment vertical="center" wrapText="1"/>
    </xf>
    <xf numFmtId="0" fontId="4" fillId="0" borderId="12" xfId="2" applyFont="1" applyBorder="1" applyAlignment="1" applyProtection="1">
      <alignment vertical="center" wrapText="1"/>
    </xf>
    <xf numFmtId="0" fontId="0" fillId="0" borderId="12" xfId="2" applyFont="1" applyBorder="1" applyAlignment="1" applyProtection="1">
      <alignment vertical="center"/>
    </xf>
    <xf numFmtId="0" fontId="8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horizontal="right" vertical="center"/>
    </xf>
    <xf numFmtId="175" fontId="5" fillId="0" borderId="0" xfId="2" applyNumberFormat="1" applyFont="1" applyBorder="1" applyAlignment="1" applyProtection="1">
      <alignment horizontal="center" vertical="center" wrapText="1"/>
    </xf>
    <xf numFmtId="175" fontId="5" fillId="0" borderId="0" xfId="2" applyNumberFormat="1" applyFont="1" applyBorder="1" applyAlignment="1" applyProtection="1">
      <alignment vertical="center" wrapText="1"/>
    </xf>
    <xf numFmtId="0" fontId="8" fillId="0" borderId="13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vertical="center" wrapText="1"/>
    </xf>
    <xf numFmtId="0" fontId="8" fillId="0" borderId="0" xfId="2" applyFont="1" applyBorder="1" applyAlignment="1" applyProtection="1">
      <alignment horizontal="right" vertical="center"/>
    </xf>
    <xf numFmtId="0" fontId="5" fillId="0" borderId="0" xfId="2" applyFont="1" applyBorder="1" applyAlignment="1" applyProtection="1">
      <alignment horizontal="right" vertical="center" wrapText="1"/>
    </xf>
    <xf numFmtId="180" fontId="5" fillId="0" borderId="0" xfId="3" applyNumberFormat="1" applyFont="1" applyBorder="1" applyAlignment="1" applyProtection="1">
      <alignment horizontal="center" vertical="center"/>
    </xf>
    <xf numFmtId="180" fontId="5" fillId="0" borderId="0" xfId="3" applyNumberFormat="1" applyFont="1" applyBorder="1" applyAlignment="1" applyProtection="1">
      <alignment vertical="center"/>
    </xf>
    <xf numFmtId="178" fontId="5" fillId="0" borderId="0" xfId="3" applyNumberFormat="1" applyFont="1" applyBorder="1" applyAlignment="1" applyProtection="1">
      <alignment horizontal="center" vertical="center"/>
    </xf>
    <xf numFmtId="178" fontId="5" fillId="0" borderId="0" xfId="3" applyNumberFormat="1" applyFont="1" applyBorder="1" applyAlignment="1" applyProtection="1">
      <alignment vertical="center"/>
    </xf>
    <xf numFmtId="0" fontId="4" fillId="0" borderId="39" xfId="2" applyFont="1" applyBorder="1" applyAlignment="1" applyProtection="1">
      <alignment vertical="center"/>
    </xf>
    <xf numFmtId="0" fontId="4" fillId="0" borderId="40" xfId="2" applyFont="1" applyBorder="1" applyAlignment="1" applyProtection="1">
      <alignment vertical="center"/>
    </xf>
    <xf numFmtId="0" fontId="4" fillId="0" borderId="0" xfId="2" applyFont="1" applyBorder="1" applyAlignment="1" applyProtection="1">
      <alignment vertical="center"/>
    </xf>
    <xf numFmtId="0" fontId="0" fillId="0" borderId="0" xfId="2" applyFont="1" applyBorder="1" applyAlignment="1" applyProtection="1">
      <alignment vertical="center"/>
    </xf>
    <xf numFmtId="0" fontId="30" fillId="3" borderId="33" xfId="20" applyFont="1" applyFill="1" applyBorder="1" applyAlignment="1" applyProtection="1">
      <alignment horizontal="center" vertical="center"/>
    </xf>
    <xf numFmtId="0" fontId="30" fillId="3" borderId="25" xfId="20" applyFont="1" applyFill="1" applyBorder="1" applyAlignment="1" applyProtection="1">
      <alignment horizontal="center" vertical="center"/>
    </xf>
    <xf numFmtId="0" fontId="19" fillId="0" borderId="32" xfId="20" applyFont="1" applyBorder="1" applyAlignment="1" applyProtection="1">
      <alignment vertical="center"/>
    </xf>
    <xf numFmtId="0" fontId="21" fillId="0" borderId="32" xfId="2" applyBorder="1" applyProtection="1"/>
    <xf numFmtId="176" fontId="13" fillId="7" borderId="49" xfId="7" applyNumberFormat="1" applyFont="1" applyFill="1" applyBorder="1" applyAlignment="1" applyProtection="1">
      <alignment horizontal="center" vertical="center"/>
    </xf>
    <xf numFmtId="176" fontId="13" fillId="7" borderId="18" xfId="7" applyNumberFormat="1" applyFont="1" applyFill="1" applyBorder="1" applyAlignment="1" applyProtection="1">
      <alignment horizontal="center" vertical="center"/>
    </xf>
    <xf numFmtId="49" fontId="4" fillId="0" borderId="45" xfId="20" applyNumberFormat="1" applyFont="1" applyBorder="1" applyAlignment="1" applyProtection="1">
      <alignment horizontal="center"/>
    </xf>
    <xf numFmtId="0" fontId="12" fillId="0" borderId="45" xfId="20" applyFont="1" applyBorder="1" applyAlignment="1" applyProtection="1">
      <alignment horizontal="center"/>
    </xf>
    <xf numFmtId="10" fontId="5" fillId="0" borderId="45" xfId="20" applyNumberFormat="1" applyFont="1" applyBorder="1" applyAlignment="1" applyProtection="1">
      <alignment horizontal="center" vertical="center"/>
    </xf>
    <xf numFmtId="10" fontId="5" fillId="0" borderId="45" xfId="20" applyNumberFormat="1" applyFont="1" applyBorder="1" applyAlignment="1" applyProtection="1">
      <alignment horizontal="center"/>
    </xf>
    <xf numFmtId="0" fontId="0" fillId="0" borderId="0" xfId="2" applyFont="1" applyFill="1" applyAlignment="1" applyProtection="1">
      <alignment vertical="center"/>
      <protection locked="0"/>
    </xf>
    <xf numFmtId="4" fontId="18" fillId="0" borderId="0" xfId="2" applyNumberFormat="1" applyFont="1" applyAlignment="1" applyProtection="1">
      <alignment horizontal="center" vertical="center"/>
      <protection locked="0"/>
    </xf>
    <xf numFmtId="0" fontId="8" fillId="0" borderId="0" xfId="2" applyFont="1" applyFill="1" applyAlignment="1" applyProtection="1">
      <alignment vertical="center"/>
      <protection locked="0"/>
    </xf>
    <xf numFmtId="0" fontId="10" fillId="0" borderId="0" xfId="2" applyFont="1" applyFill="1" applyAlignment="1" applyProtection="1">
      <alignment vertical="center"/>
      <protection locked="0"/>
    </xf>
    <xf numFmtId="0" fontId="13" fillId="0" borderId="0" xfId="2" applyFont="1" applyFill="1" applyAlignment="1" applyProtection="1">
      <alignment horizontal="center" vertical="center"/>
      <protection locked="0"/>
    </xf>
    <xf numFmtId="168" fontId="13" fillId="0" borderId="0" xfId="2" applyNumberFormat="1" applyFont="1" applyFill="1" applyAlignment="1" applyProtection="1">
      <alignment horizontal="center" vertical="center"/>
      <protection locked="0"/>
    </xf>
    <xf numFmtId="166" fontId="0" fillId="0" borderId="0" xfId="3" applyFont="1" applyFill="1" applyBorder="1" applyAlignment="1" applyProtection="1">
      <alignment horizontal="center" vertical="center" wrapText="1"/>
      <protection locked="0"/>
    </xf>
    <xf numFmtId="168" fontId="13" fillId="0" borderId="0" xfId="2" applyNumberFormat="1" applyFont="1" applyBorder="1" applyAlignment="1" applyProtection="1">
      <alignment horizontal="center" vertical="center" wrapText="1"/>
      <protection locked="0"/>
    </xf>
    <xf numFmtId="166" fontId="0" fillId="0" borderId="0" xfId="3" applyFont="1" applyFill="1" applyBorder="1" applyAlignment="1" applyProtection="1">
      <alignment vertical="center"/>
      <protection locked="0"/>
    </xf>
    <xf numFmtId="172" fontId="0" fillId="0" borderId="0" xfId="2" applyNumberFormat="1" applyFont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5" fillId="0" borderId="0" xfId="2" applyFont="1" applyBorder="1" applyAlignment="1" applyProtection="1">
      <alignment vertical="center"/>
      <protection locked="0"/>
    </xf>
    <xf numFmtId="168" fontId="13" fillId="0" borderId="0" xfId="2" applyNumberFormat="1" applyFont="1" applyAlignment="1" applyProtection="1">
      <alignment horizontal="center" vertical="center"/>
      <protection locked="0"/>
    </xf>
    <xf numFmtId="0" fontId="5" fillId="0" borderId="10" xfId="2" applyFont="1" applyBorder="1" applyAlignment="1" applyProtection="1">
      <alignment horizontal="left" vertical="center" wrapText="1"/>
    </xf>
    <xf numFmtId="0" fontId="5" fillId="0" borderId="7" xfId="2" applyFont="1" applyBorder="1" applyAlignment="1" applyProtection="1">
      <alignment vertical="center" wrapText="1"/>
    </xf>
    <xf numFmtId="0" fontId="5" fillId="0" borderId="8" xfId="2" applyFont="1" applyBorder="1" applyAlignment="1" applyProtection="1">
      <alignment vertical="center" wrapText="1"/>
    </xf>
    <xf numFmtId="0" fontId="5" fillId="0" borderId="1" xfId="2" applyFont="1" applyBorder="1" applyAlignment="1" applyProtection="1">
      <alignment horizontal="center" vertical="center" wrapText="1"/>
    </xf>
    <xf numFmtId="4" fontId="5" fillId="0" borderId="0" xfId="2" applyNumberFormat="1" applyFont="1" applyBorder="1" applyAlignment="1" applyProtection="1">
      <alignment horizontal="center" vertical="center" wrapText="1"/>
    </xf>
    <xf numFmtId="4" fontId="5" fillId="0" borderId="2" xfId="2" applyNumberFormat="1" applyFont="1" applyBorder="1" applyAlignment="1" applyProtection="1">
      <alignment horizontal="center" vertical="center" wrapText="1"/>
    </xf>
    <xf numFmtId="0" fontId="12" fillId="0" borderId="0" xfId="2" applyFont="1" applyBorder="1" applyAlignment="1" applyProtection="1">
      <alignment vertical="center" wrapText="1"/>
    </xf>
    <xf numFmtId="175" fontId="12" fillId="0" borderId="2" xfId="2" applyNumberFormat="1" applyFont="1" applyFill="1" applyBorder="1" applyAlignment="1" applyProtection="1">
      <alignment horizontal="right" vertical="center" wrapText="1"/>
    </xf>
    <xf numFmtId="4" fontId="5" fillId="0" borderId="0" xfId="2" applyNumberFormat="1" applyFont="1" applyBorder="1" applyAlignment="1" applyProtection="1">
      <alignment vertical="center" wrapText="1"/>
    </xf>
    <xf numFmtId="4" fontId="12" fillId="0" borderId="2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Border="1" applyAlignment="1" applyProtection="1">
      <alignment horizontal="left" vertical="center"/>
    </xf>
    <xf numFmtId="176" fontId="12" fillId="0" borderId="2" xfId="3" applyNumberFormat="1" applyFont="1" applyBorder="1" applyAlignment="1" applyProtection="1">
      <alignment vertical="center"/>
    </xf>
    <xf numFmtId="0" fontId="4" fillId="0" borderId="9" xfId="2" applyFont="1" applyBorder="1" applyAlignment="1" applyProtection="1">
      <alignment horizontal="center" vertical="center" wrapText="1"/>
    </xf>
    <xf numFmtId="0" fontId="4" fillId="0" borderId="5" xfId="2" applyFont="1" applyBorder="1" applyAlignment="1" applyProtection="1">
      <alignment vertical="center" wrapText="1"/>
    </xf>
    <xf numFmtId="0" fontId="4" fillId="0" borderId="6" xfId="2" applyFont="1" applyBorder="1" applyAlignment="1" applyProtection="1">
      <alignment vertical="center" wrapText="1"/>
    </xf>
    <xf numFmtId="0" fontId="30" fillId="3" borderId="24" xfId="2" applyFont="1" applyFill="1" applyBorder="1" applyAlignment="1" applyProtection="1">
      <alignment horizontal="center" vertical="center" wrapText="1"/>
    </xf>
    <xf numFmtId="168" fontId="28" fillId="3" borderId="24" xfId="2" applyNumberFormat="1" applyFont="1" applyFill="1" applyBorder="1" applyAlignment="1" applyProtection="1">
      <alignment horizontal="center" vertical="center" wrapText="1"/>
    </xf>
    <xf numFmtId="170" fontId="12" fillId="4" borderId="20" xfId="2" applyNumberFormat="1" applyFont="1" applyFill="1" applyBorder="1" applyAlignment="1" applyProtection="1">
      <alignment horizontal="center" vertical="center" wrapText="1"/>
    </xf>
    <xf numFmtId="0" fontId="12" fillId="4" borderId="21" xfId="2" applyFont="1" applyFill="1" applyBorder="1" applyAlignment="1" applyProtection="1">
      <alignment horizontal="center" vertical="center" wrapText="1"/>
    </xf>
    <xf numFmtId="172" fontId="30" fillId="3" borderId="60" xfId="3" applyNumberFormat="1" applyFont="1" applyFill="1" applyBorder="1" applyAlignment="1" applyProtection="1">
      <alignment horizontal="center" vertical="center"/>
    </xf>
    <xf numFmtId="170" fontId="12" fillId="5" borderId="42" xfId="2" applyNumberFormat="1" applyFont="1" applyFill="1" applyBorder="1" applyAlignment="1" applyProtection="1">
      <alignment horizontal="center" vertical="center" wrapText="1"/>
    </xf>
    <xf numFmtId="170" fontId="12" fillId="5" borderId="50" xfId="2" applyNumberFormat="1" applyFont="1" applyFill="1" applyBorder="1" applyAlignment="1" applyProtection="1">
      <alignment horizontal="center" vertical="center" wrapText="1"/>
    </xf>
    <xf numFmtId="0" fontId="4" fillId="0" borderId="44" xfId="2" applyFont="1" applyBorder="1" applyAlignment="1" applyProtection="1">
      <alignment horizontal="center" vertical="center"/>
    </xf>
    <xf numFmtId="0" fontId="4" fillId="0" borderId="61" xfId="2" applyFont="1" applyBorder="1" applyAlignment="1" applyProtection="1">
      <alignment horizontal="center" vertical="center"/>
    </xf>
    <xf numFmtId="0" fontId="4" fillId="0" borderId="62" xfId="2" applyFont="1" applyFill="1" applyBorder="1" applyAlignment="1" applyProtection="1">
      <alignment horizontal="center" vertical="center"/>
    </xf>
    <xf numFmtId="0" fontId="4" fillId="0" borderId="63" xfId="2" applyFont="1" applyFill="1" applyBorder="1" applyAlignment="1" applyProtection="1">
      <alignment horizontal="center" vertical="center"/>
    </xf>
    <xf numFmtId="0" fontId="4" fillId="0" borderId="64" xfId="2" applyFont="1" applyFill="1" applyBorder="1" applyAlignment="1" applyProtection="1">
      <alignment horizontal="center" vertical="center"/>
    </xf>
    <xf numFmtId="0" fontId="4" fillId="0" borderId="65" xfId="2" applyFont="1" applyFill="1" applyBorder="1" applyAlignment="1" applyProtection="1">
      <alignment horizontal="center" vertical="center"/>
    </xf>
    <xf numFmtId="0" fontId="4" fillId="0" borderId="44" xfId="2" applyFont="1" applyFill="1" applyBorder="1" applyAlignment="1" applyProtection="1">
      <alignment horizontal="center" vertical="center"/>
    </xf>
    <xf numFmtId="0" fontId="4" fillId="0" borderId="61" xfId="2" applyFont="1" applyFill="1" applyBorder="1" applyAlignment="1" applyProtection="1">
      <alignment horizontal="center" vertical="center"/>
    </xf>
    <xf numFmtId="170" fontId="12" fillId="9" borderId="42" xfId="2" applyNumberFormat="1" applyFont="1" applyFill="1" applyBorder="1" applyAlignment="1" applyProtection="1">
      <alignment horizontal="center" vertical="center" wrapText="1"/>
    </xf>
    <xf numFmtId="170" fontId="12" fillId="9" borderId="50" xfId="2" applyNumberFormat="1" applyFont="1" applyFill="1" applyBorder="1" applyAlignment="1" applyProtection="1">
      <alignment horizontal="center" vertical="center" wrapText="1"/>
    </xf>
    <xf numFmtId="0" fontId="9" fillId="0" borderId="40" xfId="2" applyFont="1" applyBorder="1" applyAlignment="1" applyProtection="1">
      <alignment vertical="center" wrapText="1"/>
    </xf>
    <xf numFmtId="0" fontId="9" fillId="0" borderId="0" xfId="2" applyFont="1" applyBorder="1" applyAlignment="1" applyProtection="1">
      <alignment vertical="center" wrapText="1"/>
    </xf>
    <xf numFmtId="0" fontId="5" fillId="0" borderId="0" xfId="2" applyFont="1" applyBorder="1" applyAlignment="1" applyProtection="1">
      <alignment horizontal="left" vertical="center" wrapText="1"/>
    </xf>
    <xf numFmtId="179" fontId="30" fillId="3" borderId="24" xfId="20" applyNumberFormat="1" applyFont="1" applyFill="1" applyBorder="1" applyAlignment="1" applyProtection="1">
      <alignment horizontal="center" vertical="center"/>
    </xf>
    <xf numFmtId="0" fontId="0" fillId="0" borderId="81" xfId="0" applyBorder="1" applyAlignment="1" applyProtection="1">
      <alignment horizontal="center" vertical="center"/>
    </xf>
    <xf numFmtId="170" fontId="12" fillId="0" borderId="83" xfId="2" applyNumberFormat="1" applyFont="1" applyFill="1" applyBorder="1" applyAlignment="1" applyProtection="1">
      <alignment horizontal="center" vertical="center" wrapText="1"/>
    </xf>
    <xf numFmtId="170" fontId="12" fillId="0" borderId="78" xfId="2" applyNumberFormat="1" applyFont="1" applyFill="1" applyBorder="1" applyAlignment="1" applyProtection="1">
      <alignment horizontal="center" vertical="center" wrapText="1"/>
    </xf>
    <xf numFmtId="0" fontId="12" fillId="0" borderId="68" xfId="2" applyFont="1" applyFill="1" applyBorder="1" applyAlignment="1" applyProtection="1">
      <alignment horizontal="center" vertical="center" wrapText="1"/>
    </xf>
    <xf numFmtId="0" fontId="12" fillId="0" borderId="67" xfId="2" applyFont="1" applyFill="1" applyBorder="1" applyAlignment="1" applyProtection="1">
      <alignment horizontal="center" vertical="center" wrapText="1"/>
    </xf>
    <xf numFmtId="10" fontId="5" fillId="0" borderId="68" xfId="20" applyNumberFormat="1" applyFont="1" applyBorder="1" applyAlignment="1" applyProtection="1">
      <alignment horizontal="center" vertical="center"/>
    </xf>
    <xf numFmtId="10" fontId="5" fillId="0" borderId="67" xfId="20" applyNumberFormat="1" applyFont="1" applyBorder="1" applyAlignment="1" applyProtection="1">
      <alignment horizontal="center" vertical="center"/>
    </xf>
    <xf numFmtId="173" fontId="5" fillId="0" borderId="68" xfId="20" applyNumberFormat="1" applyFont="1" applyBorder="1" applyAlignment="1" applyProtection="1">
      <alignment horizontal="center" vertical="center"/>
    </xf>
    <xf numFmtId="173" fontId="5" fillId="0" borderId="67" xfId="20" applyNumberFormat="1" applyFont="1" applyBorder="1" applyAlignment="1" applyProtection="1">
      <alignment horizontal="center" vertical="center"/>
    </xf>
    <xf numFmtId="0" fontId="30" fillId="3" borderId="79" xfId="20" applyFont="1" applyFill="1" applyBorder="1" applyAlignment="1" applyProtection="1">
      <alignment horizontal="center" vertical="center"/>
    </xf>
    <xf numFmtId="0" fontId="33" fillId="3" borderId="80" xfId="20" applyFont="1" applyFill="1" applyBorder="1" applyAlignment="1" applyProtection="1">
      <alignment horizontal="center" vertical="center"/>
    </xf>
    <xf numFmtId="170" fontId="12" fillId="0" borderId="77" xfId="2" applyNumberFormat="1" applyFont="1" applyFill="1" applyBorder="1" applyAlignment="1" applyProtection="1">
      <alignment horizontal="center" vertical="center" wrapText="1"/>
    </xf>
    <xf numFmtId="0" fontId="12" fillId="0" borderId="66" xfId="2" applyFont="1" applyFill="1" applyBorder="1" applyAlignment="1" applyProtection="1">
      <alignment horizontal="center" vertical="center" wrapText="1"/>
    </xf>
    <xf numFmtId="10" fontId="5" fillId="0" borderId="66" xfId="20" applyNumberFormat="1" applyFont="1" applyBorder="1" applyAlignment="1" applyProtection="1">
      <alignment horizontal="center" vertical="center"/>
    </xf>
    <xf numFmtId="173" fontId="5" fillId="0" borderId="66" xfId="20" applyNumberFormat="1" applyFont="1" applyBorder="1" applyAlignment="1" applyProtection="1">
      <alignment horizontal="center" vertical="center"/>
    </xf>
    <xf numFmtId="173" fontId="5" fillId="0" borderId="84" xfId="20" applyNumberFormat="1" applyFont="1" applyBorder="1" applyAlignment="1" applyProtection="1">
      <alignment horizontal="center" vertical="center"/>
    </xf>
    <xf numFmtId="0" fontId="12" fillId="0" borderId="85" xfId="2" applyFont="1" applyFill="1" applyBorder="1" applyAlignment="1" applyProtection="1">
      <alignment horizontal="center" vertical="center" wrapText="1"/>
    </xf>
    <xf numFmtId="0" fontId="12" fillId="0" borderId="82" xfId="2" applyFont="1" applyFill="1" applyBorder="1" applyAlignment="1" applyProtection="1">
      <alignment horizontal="center" vertical="center" wrapText="1"/>
    </xf>
    <xf numFmtId="166" fontId="11" fillId="0" borderId="71" xfId="4" applyFont="1" applyFill="1" applyBorder="1" applyAlignment="1" applyProtection="1">
      <alignment horizontal="center" vertical="center"/>
    </xf>
    <xf numFmtId="166" fontId="11" fillId="0" borderId="73" xfId="4" applyFont="1" applyFill="1" applyBorder="1" applyAlignment="1" applyProtection="1">
      <alignment horizontal="center" vertical="center"/>
    </xf>
    <xf numFmtId="9" fontId="11" fillId="0" borderId="9" xfId="20" applyNumberFormat="1" applyFont="1" applyBorder="1" applyAlignment="1" applyProtection="1">
      <alignment horizontal="center" vertical="center"/>
    </xf>
    <xf numFmtId="166" fontId="11" fillId="0" borderId="69" xfId="3" applyFont="1" applyFill="1" applyBorder="1" applyAlignment="1" applyProtection="1">
      <alignment horizontal="center" vertical="center"/>
    </xf>
    <xf numFmtId="166" fontId="20" fillId="0" borderId="6" xfId="3" applyFont="1" applyFill="1" applyBorder="1" applyAlignment="1" applyProtection="1">
      <alignment horizontal="center" vertical="center"/>
    </xf>
    <xf numFmtId="166" fontId="32" fillId="3" borderId="69" xfId="3" applyFont="1" applyFill="1" applyBorder="1" applyAlignment="1" applyProtection="1">
      <alignment horizontal="center" vertical="center"/>
    </xf>
    <xf numFmtId="166" fontId="32" fillId="3" borderId="70" xfId="3" applyFont="1" applyFill="1" applyBorder="1" applyAlignment="1" applyProtection="1">
      <alignment horizontal="center" vertical="center"/>
    </xf>
    <xf numFmtId="170" fontId="12" fillId="0" borderId="28" xfId="2" applyNumberFormat="1" applyFont="1" applyFill="1" applyBorder="1" applyAlignment="1" applyProtection="1">
      <alignment horizontal="center" vertical="center" wrapText="1"/>
    </xf>
    <xf numFmtId="170" fontId="12" fillId="0" borderId="86" xfId="2" applyNumberFormat="1" applyFont="1" applyFill="1" applyBorder="1" applyAlignment="1" applyProtection="1">
      <alignment horizontal="center" vertical="center" wrapText="1"/>
    </xf>
    <xf numFmtId="0" fontId="12" fillId="0" borderId="24" xfId="2" applyFont="1" applyFill="1" applyBorder="1" applyAlignment="1" applyProtection="1">
      <alignment horizontal="center" vertical="center" wrapText="1"/>
    </xf>
    <xf numFmtId="0" fontId="12" fillId="0" borderId="84" xfId="2" applyFont="1" applyFill="1" applyBorder="1" applyAlignment="1" applyProtection="1">
      <alignment horizontal="center" vertical="center" wrapText="1"/>
    </xf>
    <xf numFmtId="10" fontId="5" fillId="0" borderId="24" xfId="20" applyNumberFormat="1" applyFont="1" applyBorder="1" applyAlignment="1" applyProtection="1">
      <alignment horizontal="center" vertical="center"/>
    </xf>
    <xf numFmtId="10" fontId="5" fillId="0" borderId="84" xfId="20" applyNumberFormat="1" applyFont="1" applyBorder="1" applyAlignment="1" applyProtection="1">
      <alignment horizontal="center" vertical="center"/>
    </xf>
    <xf numFmtId="173" fontId="5" fillId="0" borderId="24" xfId="20" applyNumberFormat="1" applyFont="1" applyBorder="1" applyAlignment="1" applyProtection="1">
      <alignment horizontal="center" vertical="center"/>
    </xf>
    <xf numFmtId="0" fontId="30" fillId="3" borderId="71" xfId="20" applyFont="1" applyFill="1" applyBorder="1" applyAlignment="1" applyProtection="1">
      <alignment horizontal="center" vertical="center"/>
    </xf>
    <xf numFmtId="0" fontId="30" fillId="3" borderId="72" xfId="20" applyFont="1" applyFill="1" applyBorder="1" applyAlignment="1" applyProtection="1">
      <alignment horizontal="center" vertical="center"/>
    </xf>
    <xf numFmtId="0" fontId="30" fillId="3" borderId="73" xfId="20" applyFont="1" applyFill="1" applyBorder="1" applyAlignment="1" applyProtection="1">
      <alignment horizontal="center" vertical="center"/>
    </xf>
    <xf numFmtId="0" fontId="30" fillId="3" borderId="74" xfId="20" applyFont="1" applyFill="1" applyBorder="1" applyAlignment="1" applyProtection="1">
      <alignment horizontal="center" vertical="center"/>
    </xf>
    <xf numFmtId="9" fontId="30" fillId="3" borderId="75" xfId="20" applyNumberFormat="1" applyFont="1" applyFill="1" applyBorder="1" applyAlignment="1" applyProtection="1">
      <alignment horizontal="center" vertical="center"/>
    </xf>
    <xf numFmtId="9" fontId="30" fillId="3" borderId="76" xfId="20" applyNumberFormat="1" applyFont="1" applyFill="1" applyBorder="1" applyAlignment="1" applyProtection="1">
      <alignment horizontal="center" vertical="center"/>
    </xf>
    <xf numFmtId="166" fontId="30" fillId="3" borderId="69" xfId="3" applyFont="1" applyFill="1" applyBorder="1" applyAlignment="1" applyProtection="1">
      <alignment horizontal="center" vertical="center"/>
    </xf>
    <xf numFmtId="166" fontId="30" fillId="3" borderId="70" xfId="3" applyFont="1" applyFill="1" applyBorder="1" applyAlignment="1" applyProtection="1">
      <alignment horizontal="center" vertical="center"/>
    </xf>
    <xf numFmtId="166" fontId="32" fillId="3" borderId="73" xfId="3" applyFont="1" applyFill="1" applyBorder="1" applyAlignment="1" applyProtection="1">
      <alignment horizontal="center" vertical="center"/>
    </xf>
    <xf numFmtId="166" fontId="32" fillId="3" borderId="74" xfId="3" applyFont="1" applyFill="1" applyBorder="1" applyAlignment="1" applyProtection="1">
      <alignment horizontal="center" vertical="center"/>
    </xf>
    <xf numFmtId="0" fontId="4" fillId="0" borderId="32" xfId="2" applyFont="1" applyBorder="1" applyAlignment="1" applyProtection="1">
      <alignment horizontal="center" vertical="center" wrapText="1"/>
    </xf>
    <xf numFmtId="0" fontId="30" fillId="3" borderId="23" xfId="2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left" vertical="center" wrapText="1"/>
    </xf>
    <xf numFmtId="0" fontId="5" fillId="0" borderId="7" xfId="2" applyFont="1" applyBorder="1" applyAlignment="1" applyProtection="1">
      <alignment horizontal="left" vertical="center" wrapText="1"/>
    </xf>
  </cellXfs>
  <cellStyles count="73">
    <cellStyle name="72929" xfId="1"/>
    <cellStyle name="Excel Built-in Normal" xfId="2"/>
    <cellStyle name="Moeda" xfId="3" builtinId="4"/>
    <cellStyle name="Moeda 2" xfId="4"/>
    <cellStyle name="Moeda 2 2" xfId="5"/>
    <cellStyle name="Moeda 2 3" xfId="6"/>
    <cellStyle name="Moeda 3" xfId="7"/>
    <cellStyle name="Moeda 3 2" xfId="8"/>
    <cellStyle name="Moeda 3 2 2" xfId="9"/>
    <cellStyle name="Moeda 3 2 3" xfId="10"/>
    <cellStyle name="Moeda 4" xfId="11"/>
    <cellStyle name="Moeda 5" xfId="12"/>
    <cellStyle name="Moeda 6" xfId="13"/>
    <cellStyle name="Normal" xfId="0" builtinId="0"/>
    <cellStyle name="Normal 10" xfId="14"/>
    <cellStyle name="Normal 10 2" xfId="15"/>
    <cellStyle name="Normal 10 3" xfId="16"/>
    <cellStyle name="Normal 10 4" xfId="17"/>
    <cellStyle name="Normal 11" xfId="18"/>
    <cellStyle name="Normal 12" xfId="19"/>
    <cellStyle name="Normal 2" xfId="20"/>
    <cellStyle name="Normal 2 2" xfId="21"/>
    <cellStyle name="Normal 2 3" xfId="22"/>
    <cellStyle name="Normal 2 3 2" xfId="23"/>
    <cellStyle name="Normal 2 4" xfId="24"/>
    <cellStyle name="Normal 2 4 2" xfId="25"/>
    <cellStyle name="Normal 2 4 3" xfId="26"/>
    <cellStyle name="Normal 2 5" xfId="27"/>
    <cellStyle name="Normal 2 5 2" xfId="28"/>
    <cellStyle name="Normal 2 5 3" xfId="29"/>
    <cellStyle name="Normal 2 5 4" xfId="30"/>
    <cellStyle name="Normal 2 5 4 2" xfId="31"/>
    <cellStyle name="Normal 2_Rua da Penha Revisada" xfId="32"/>
    <cellStyle name="Normal 3" xfId="33"/>
    <cellStyle name="Normal 3 2" xfId="34"/>
    <cellStyle name="Normal 3 3" xfId="35"/>
    <cellStyle name="Normal 4" xfId="36"/>
    <cellStyle name="Normal 4 2" xfId="37"/>
    <cellStyle name="Normal 4 3" xfId="38"/>
    <cellStyle name="Normal 4 3 2" xfId="39"/>
    <cellStyle name="Normal 4 3 3" xfId="40"/>
    <cellStyle name="Normal 4 4" xfId="41"/>
    <cellStyle name="Normal 4 4 2" xfId="42"/>
    <cellStyle name="Normal 5" xfId="43"/>
    <cellStyle name="Normal 5 2" xfId="44"/>
    <cellStyle name="Normal 6" xfId="45"/>
    <cellStyle name="Normal 7" xfId="46"/>
    <cellStyle name="Normal 8" xfId="47"/>
    <cellStyle name="Normal 8 2" xfId="48"/>
    <cellStyle name="Normal 8 3" xfId="49"/>
    <cellStyle name="Normal 9" xfId="50"/>
    <cellStyle name="Normal 9 2" xfId="51"/>
    <cellStyle name="Normal 9 3" xfId="52"/>
    <cellStyle name="Normal_Orçamento RETIFICADO DA OBRA JUNHO - CERTO" xfId="53"/>
    <cellStyle name="planilhas" xfId="54"/>
    <cellStyle name="Porcentagem" xfId="55" builtinId="5"/>
    <cellStyle name="Porcentagem 2" xfId="56"/>
    <cellStyle name="Porcentagem 2 2" xfId="57"/>
    <cellStyle name="Porcentagem 2 3" xfId="58"/>
    <cellStyle name="Porcentagem 3" xfId="59"/>
    <cellStyle name="Porcentagem 5" xfId="60"/>
    <cellStyle name="Separador de milhares 2" xfId="61"/>
    <cellStyle name="Separador de milhares 3" xfId="62"/>
    <cellStyle name="Separador de milhares 3 2" xfId="63"/>
    <cellStyle name="Separador de milhares 3 3" xfId="64"/>
    <cellStyle name="Separador de milhares 3 4" xfId="65"/>
    <cellStyle name="Separador de milhares 4" xfId="66"/>
    <cellStyle name="SNEVERS" xfId="67"/>
    <cellStyle name="Vírgula 2" xfId="68"/>
    <cellStyle name="Vírgula 2 2" xfId="69"/>
    <cellStyle name="Vírgula 2 3" xfId="70"/>
    <cellStyle name="Vírgula 3" xfId="71"/>
    <cellStyle name="Vírgula 4" xfId="72"/>
  </cellStyles>
  <dxfs count="1404"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auto="1"/>
        <name val="Calibri Light"/>
        <scheme val="none"/>
      </font>
      <fill>
        <patternFill patternType="solid">
          <fgColor indexed="9"/>
          <bgColor theme="3" tint="0.59996337778862885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2" tint="-0.24994659260841701"/>
        <name val="Calibri Light"/>
        <scheme val="none"/>
      </font>
      <fill>
        <patternFill patternType="solid">
          <fgColor indexed="9"/>
          <bgColor theme="0" tint="-0.34998626667073579"/>
        </patternFill>
      </fill>
    </dxf>
    <dxf>
      <font>
        <b val="0"/>
        <condense val="0"/>
        <extend val="0"/>
        <color indexed="9"/>
      </font>
    </dxf>
    <dxf>
      <font>
        <color theme="1" tint="0.34998626667073579"/>
        <name val="Cambria"/>
        <scheme val="none"/>
      </font>
      <fill>
        <patternFill patternType="solid">
          <fgColor indexed="9"/>
          <bgColor theme="1" tint="0.34998626667073579"/>
        </patternFill>
      </fill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showZeros="0" tabSelected="1" view="pageBreakPreview" topLeftCell="A41" zoomScaleNormal="85" zoomScaleSheetLayoutView="100" workbookViewId="0">
      <selection activeCell="J56" sqref="J56"/>
    </sheetView>
  </sheetViews>
  <sheetFormatPr defaultRowHeight="16.5" customHeight="1" outlineLevelRow="1" x14ac:dyDescent="0.2"/>
  <cols>
    <col min="1" max="1" width="12" style="26" customWidth="1"/>
    <col min="2" max="2" width="10.85546875" style="26" customWidth="1"/>
    <col min="3" max="3" width="16" style="28" customWidth="1"/>
    <col min="4" max="4" width="55.140625" style="62" customWidth="1"/>
    <col min="5" max="5" width="10.7109375" style="26" customWidth="1"/>
    <col min="6" max="6" width="13.7109375" style="63" customWidth="1"/>
    <col min="7" max="7" width="14.28515625" style="51" customWidth="1"/>
    <col min="8" max="8" width="22.140625" style="64" bestFit="1" customWidth="1"/>
    <col min="9" max="9" width="13.140625" style="57" customWidth="1"/>
    <col min="10" max="16384" width="9.140625" style="8"/>
  </cols>
  <sheetData>
    <row r="1" spans="1:9" ht="30" customHeight="1" x14ac:dyDescent="0.2">
      <c r="B1" s="27"/>
      <c r="D1" s="29"/>
      <c r="E1" s="29"/>
      <c r="F1" s="29"/>
      <c r="G1" s="29"/>
      <c r="H1" s="29"/>
      <c r="I1" s="29"/>
    </row>
    <row r="2" spans="1:9" ht="30" customHeight="1" x14ac:dyDescent="0.2">
      <c r="B2" s="27"/>
      <c r="D2" s="29"/>
      <c r="E2" s="29"/>
      <c r="F2" s="29"/>
      <c r="G2" s="29"/>
      <c r="H2" s="29"/>
      <c r="I2" s="29"/>
    </row>
    <row r="3" spans="1:9" ht="15.75" customHeight="1" x14ac:dyDescent="0.2">
      <c r="A3" s="27"/>
      <c r="B3" s="27"/>
      <c r="D3" s="30"/>
      <c r="E3" s="30"/>
      <c r="F3" s="30"/>
      <c r="G3" s="30"/>
      <c r="H3" s="30"/>
      <c r="I3" s="30"/>
    </row>
    <row r="4" spans="1:9" ht="18" x14ac:dyDescent="0.2">
      <c r="A4" s="27"/>
      <c r="B4" s="27"/>
      <c r="D4" s="31"/>
      <c r="E4" s="31"/>
      <c r="F4" s="31"/>
      <c r="G4" s="31"/>
      <c r="H4" s="31"/>
      <c r="I4" s="31"/>
    </row>
    <row r="5" spans="1:9" ht="15.75" customHeight="1" thickBot="1" x14ac:dyDescent="0.25">
      <c r="A5" s="32"/>
      <c r="B5" s="32"/>
      <c r="C5" s="33"/>
      <c r="D5" s="34"/>
      <c r="E5" s="35"/>
      <c r="F5" s="36"/>
      <c r="G5" s="35"/>
      <c r="H5" s="35"/>
      <c r="I5" s="35"/>
    </row>
    <row r="6" spans="1:9" s="9" customFormat="1" ht="15.75" customHeight="1" x14ac:dyDescent="0.2">
      <c r="A6" s="68" t="s">
        <v>0</v>
      </c>
      <c r="B6" s="69"/>
      <c r="C6" s="70"/>
      <c r="D6" s="71" t="s">
        <v>56</v>
      </c>
      <c r="E6" s="69"/>
      <c r="F6" s="72"/>
      <c r="G6" s="72"/>
      <c r="H6" s="72"/>
      <c r="I6" s="73"/>
    </row>
    <row r="7" spans="1:9" s="9" customFormat="1" ht="6" customHeight="1" x14ac:dyDescent="0.2">
      <c r="A7" s="74"/>
      <c r="B7" s="69"/>
      <c r="C7" s="75"/>
      <c r="D7" s="76"/>
      <c r="E7" s="69"/>
      <c r="F7" s="72"/>
      <c r="G7" s="72"/>
      <c r="H7" s="72"/>
      <c r="I7" s="77"/>
    </row>
    <row r="8" spans="1:9" s="9" customFormat="1" ht="15.75" customHeight="1" x14ac:dyDescent="0.2">
      <c r="A8" s="78" t="s">
        <v>1</v>
      </c>
      <c r="B8" s="71"/>
      <c r="C8" s="70"/>
      <c r="D8" s="71" t="s">
        <v>57</v>
      </c>
      <c r="E8" s="69"/>
      <c r="F8" s="270"/>
      <c r="G8" s="270"/>
      <c r="H8" s="16"/>
      <c r="I8" s="79"/>
    </row>
    <row r="9" spans="1:9" s="9" customFormat="1" ht="6" customHeight="1" x14ac:dyDescent="0.2">
      <c r="A9" s="78"/>
      <c r="B9" s="71"/>
      <c r="C9" s="70"/>
      <c r="D9" s="71"/>
      <c r="E9" s="69"/>
      <c r="F9" s="80"/>
      <c r="G9" s="69"/>
      <c r="H9" s="69"/>
      <c r="I9" s="79"/>
    </row>
    <row r="10" spans="1:9" s="9" customFormat="1" ht="15.75" customHeight="1" x14ac:dyDescent="0.2">
      <c r="A10" s="78" t="s">
        <v>3</v>
      </c>
      <c r="B10" s="71"/>
      <c r="C10" s="70"/>
      <c r="D10" s="71" t="s">
        <v>90</v>
      </c>
      <c r="E10" s="69"/>
      <c r="F10" s="270" t="s">
        <v>4</v>
      </c>
      <c r="G10" s="270"/>
      <c r="H10" s="81">
        <f>G57</f>
        <v>0</v>
      </c>
      <c r="I10" s="20"/>
    </row>
    <row r="11" spans="1:9" s="9" customFormat="1" ht="6" customHeight="1" x14ac:dyDescent="0.2">
      <c r="A11" s="82"/>
      <c r="B11" s="69"/>
      <c r="C11" s="75"/>
      <c r="D11" s="76"/>
      <c r="E11" s="69"/>
      <c r="F11" s="83"/>
      <c r="G11" s="83"/>
      <c r="H11" s="84"/>
      <c r="I11" s="85"/>
    </row>
    <row r="12" spans="1:9" s="9" customFormat="1" ht="16.5" customHeight="1" thickBot="1" x14ac:dyDescent="0.25">
      <c r="A12" s="86"/>
      <c r="B12" s="87"/>
      <c r="C12" s="87"/>
      <c r="D12" s="88"/>
      <c r="E12" s="87"/>
      <c r="F12" s="269"/>
      <c r="G12" s="269"/>
      <c r="H12" s="21"/>
      <c r="I12" s="89"/>
    </row>
    <row r="13" spans="1:9" ht="16.5" customHeight="1" thickBot="1" x14ac:dyDescent="0.25">
      <c r="A13" s="90"/>
      <c r="B13" s="91"/>
      <c r="C13" s="92"/>
      <c r="D13" s="93"/>
      <c r="E13" s="94"/>
      <c r="F13" s="95"/>
      <c r="G13" s="94"/>
      <c r="H13" s="94"/>
      <c r="I13" s="96"/>
    </row>
    <row r="14" spans="1:9" s="10" customFormat="1" ht="18.75" customHeight="1" thickBot="1" x14ac:dyDescent="0.25">
      <c r="A14" s="97" t="s">
        <v>31</v>
      </c>
      <c r="B14" s="97" t="s">
        <v>37</v>
      </c>
      <c r="C14" s="98" t="s">
        <v>6</v>
      </c>
      <c r="D14" s="99" t="s">
        <v>48</v>
      </c>
      <c r="E14" s="100" t="s">
        <v>8</v>
      </c>
      <c r="F14" s="101" t="s">
        <v>9</v>
      </c>
      <c r="G14" s="102" t="s">
        <v>50</v>
      </c>
      <c r="H14" s="7" t="s">
        <v>40</v>
      </c>
      <c r="I14" s="103" t="s">
        <v>10</v>
      </c>
    </row>
    <row r="15" spans="1:9" ht="15.75" thickBot="1" x14ac:dyDescent="0.25">
      <c r="A15" s="257">
        <v>1</v>
      </c>
      <c r="B15" s="258"/>
      <c r="C15" s="104"/>
      <c r="D15" s="105" t="s">
        <v>70</v>
      </c>
      <c r="E15" s="106">
        <f>SUM(E16)</f>
        <v>0</v>
      </c>
      <c r="F15" s="106"/>
      <c r="G15" s="106"/>
      <c r="H15" s="19"/>
      <c r="I15" s="6" t="e">
        <f>E15/$G$56</f>
        <v>#DIV/0!</v>
      </c>
    </row>
    <row r="16" spans="1:9" ht="12.75" customHeight="1" outlineLevel="1" x14ac:dyDescent="0.2">
      <c r="A16" s="259" t="s">
        <v>13</v>
      </c>
      <c r="B16" s="260"/>
      <c r="C16" s="107"/>
      <c r="D16" s="108" t="s">
        <v>71</v>
      </c>
      <c r="E16" s="17">
        <f>SUM(H17:H17)</f>
        <v>0</v>
      </c>
      <c r="F16" s="17"/>
      <c r="G16" s="17"/>
      <c r="H16" s="17"/>
      <c r="I16" s="14" t="e">
        <f>E16/$G$56</f>
        <v>#DIV/0!</v>
      </c>
    </row>
    <row r="17" spans="1:9" ht="12.75" customHeight="1" outlineLevel="1" thickBot="1" x14ac:dyDescent="0.25">
      <c r="A17" s="109" t="s">
        <v>14</v>
      </c>
      <c r="B17" s="110">
        <v>101603</v>
      </c>
      <c r="C17" s="111" t="s">
        <v>118</v>
      </c>
      <c r="D17" s="112" t="s">
        <v>91</v>
      </c>
      <c r="E17" s="113" t="s">
        <v>92</v>
      </c>
      <c r="F17" s="114">
        <v>32</v>
      </c>
      <c r="G17" s="40"/>
      <c r="H17" s="115">
        <f>ROUND(IFERROR(F17*G17," - "),2)</f>
        <v>0</v>
      </c>
      <c r="I17" s="116" t="e">
        <f>H17/$G$56</f>
        <v>#DIV/0!</v>
      </c>
    </row>
    <row r="18" spans="1:9" s="11" customFormat="1" ht="16.5" customHeight="1" thickBot="1" x14ac:dyDescent="0.25">
      <c r="A18" s="267">
        <v>2</v>
      </c>
      <c r="B18" s="268"/>
      <c r="C18" s="104"/>
      <c r="D18" s="105" t="s">
        <v>58</v>
      </c>
      <c r="E18" s="106">
        <f>SUM(E19,E26)</f>
        <v>0</v>
      </c>
      <c r="F18" s="106"/>
      <c r="G18" s="106"/>
      <c r="H18" s="19"/>
      <c r="I18" s="6" t="e">
        <f>E18/$G$56</f>
        <v>#DIV/0!</v>
      </c>
    </row>
    <row r="19" spans="1:9" ht="13.5" customHeight="1" outlineLevel="1" x14ac:dyDescent="0.2">
      <c r="A19" s="265" t="s">
        <v>16</v>
      </c>
      <c r="B19" s="266"/>
      <c r="C19" s="107"/>
      <c r="D19" s="108" t="s">
        <v>59</v>
      </c>
      <c r="E19" s="17">
        <f>SUM(H20:H25)</f>
        <v>0</v>
      </c>
      <c r="F19" s="17"/>
      <c r="G19" s="17"/>
      <c r="H19" s="17"/>
      <c r="I19" s="14" t="e">
        <f>E19/$G$56</f>
        <v>#DIV/0!</v>
      </c>
    </row>
    <row r="20" spans="1:9" ht="12.75" customHeight="1" outlineLevel="1" x14ac:dyDescent="0.2">
      <c r="A20" s="109" t="s">
        <v>17</v>
      </c>
      <c r="B20" s="110">
        <v>12100</v>
      </c>
      <c r="C20" s="111" t="s">
        <v>118</v>
      </c>
      <c r="D20" s="112" t="s">
        <v>93</v>
      </c>
      <c r="E20" s="113" t="s">
        <v>15</v>
      </c>
      <c r="F20" s="114">
        <v>45</v>
      </c>
      <c r="G20" s="40"/>
      <c r="H20" s="115">
        <f t="shared" ref="H20:H25" si="0">ROUND(IFERROR(F20*G20," - "),2)</f>
        <v>0</v>
      </c>
      <c r="I20" s="116" t="e">
        <f t="shared" ref="I20:I25" si="1">H20/$G$56</f>
        <v>#DIV/0!</v>
      </c>
    </row>
    <row r="21" spans="1:9" ht="12.75" outlineLevel="1" x14ac:dyDescent="0.2">
      <c r="A21" s="109" t="s">
        <v>19</v>
      </c>
      <c r="B21" s="110">
        <v>85100</v>
      </c>
      <c r="C21" s="111" t="s">
        <v>118</v>
      </c>
      <c r="D21" s="112" t="s">
        <v>94</v>
      </c>
      <c r="E21" s="113" t="s">
        <v>95</v>
      </c>
      <c r="F21" s="114">
        <v>117</v>
      </c>
      <c r="G21" s="40"/>
      <c r="H21" s="115">
        <f t="shared" si="0"/>
        <v>0</v>
      </c>
      <c r="I21" s="117" t="e">
        <f t="shared" si="1"/>
        <v>#DIV/0!</v>
      </c>
    </row>
    <row r="22" spans="1:9" ht="12.75" customHeight="1" outlineLevel="1" x14ac:dyDescent="0.2">
      <c r="A22" s="109" t="s">
        <v>38</v>
      </c>
      <c r="B22" s="110">
        <v>41500</v>
      </c>
      <c r="C22" s="111" t="s">
        <v>118</v>
      </c>
      <c r="D22" s="112" t="s">
        <v>96</v>
      </c>
      <c r="E22" s="113" t="s">
        <v>95</v>
      </c>
      <c r="F22" s="114">
        <v>117</v>
      </c>
      <c r="G22" s="40"/>
      <c r="H22" s="115">
        <f t="shared" si="0"/>
        <v>0</v>
      </c>
      <c r="I22" s="117" t="e">
        <f t="shared" si="1"/>
        <v>#DIV/0!</v>
      </c>
    </row>
    <row r="23" spans="1:9" ht="12.75" outlineLevel="1" x14ac:dyDescent="0.2">
      <c r="A23" s="109" t="s">
        <v>39</v>
      </c>
      <c r="B23" s="110">
        <v>88600</v>
      </c>
      <c r="C23" s="111" t="s">
        <v>118</v>
      </c>
      <c r="D23" s="112" t="s">
        <v>97</v>
      </c>
      <c r="E23" s="113" t="s">
        <v>98</v>
      </c>
      <c r="F23" s="114">
        <v>5031</v>
      </c>
      <c r="G23" s="40"/>
      <c r="H23" s="115">
        <f t="shared" si="0"/>
        <v>0</v>
      </c>
      <c r="I23" s="117" t="e">
        <f t="shared" si="1"/>
        <v>#DIV/0!</v>
      </c>
    </row>
    <row r="24" spans="1:9" ht="12.75" customHeight="1" outlineLevel="1" x14ac:dyDescent="0.2">
      <c r="A24" s="109" t="s">
        <v>86</v>
      </c>
      <c r="B24" s="110">
        <v>73500</v>
      </c>
      <c r="C24" s="111" t="s">
        <v>118</v>
      </c>
      <c r="D24" s="112" t="s">
        <v>99</v>
      </c>
      <c r="E24" s="113" t="s">
        <v>100</v>
      </c>
      <c r="F24" s="114">
        <v>450</v>
      </c>
      <c r="G24" s="40"/>
      <c r="H24" s="115">
        <f t="shared" si="0"/>
        <v>0</v>
      </c>
      <c r="I24" s="117" t="e">
        <f t="shared" si="1"/>
        <v>#DIV/0!</v>
      </c>
    </row>
    <row r="25" spans="1:9" ht="38.25" outlineLevel="1" x14ac:dyDescent="0.2">
      <c r="A25" s="109" t="s">
        <v>87</v>
      </c>
      <c r="B25" s="110" t="s">
        <v>41</v>
      </c>
      <c r="C25" s="111" t="s">
        <v>89</v>
      </c>
      <c r="D25" s="112" t="s">
        <v>101</v>
      </c>
      <c r="E25" s="113" t="s">
        <v>2</v>
      </c>
      <c r="F25" s="114">
        <v>1600</v>
      </c>
      <c r="G25" s="40"/>
      <c r="H25" s="115">
        <f t="shared" si="0"/>
        <v>0</v>
      </c>
      <c r="I25" s="117" t="e">
        <f t="shared" si="1"/>
        <v>#DIV/0!</v>
      </c>
    </row>
    <row r="26" spans="1:9" ht="12.75" customHeight="1" outlineLevel="1" x14ac:dyDescent="0.2">
      <c r="A26" s="261" t="s">
        <v>20</v>
      </c>
      <c r="B26" s="262"/>
      <c r="C26" s="118"/>
      <c r="D26" s="13" t="s">
        <v>60</v>
      </c>
      <c r="E26" s="18">
        <f>SUM(H27:H27)</f>
        <v>0</v>
      </c>
      <c r="F26" s="18"/>
      <c r="G26" s="18"/>
      <c r="H26" s="18"/>
      <c r="I26" s="15" t="e">
        <f>E26/$G$56</f>
        <v>#DIV/0!</v>
      </c>
    </row>
    <row r="27" spans="1:9" ht="26.25" outlineLevel="1" thickBot="1" x14ac:dyDescent="0.25">
      <c r="A27" s="109" t="s">
        <v>85</v>
      </c>
      <c r="B27" s="119">
        <v>40400</v>
      </c>
      <c r="C27" s="111" t="s">
        <v>118</v>
      </c>
      <c r="D27" s="112" t="s">
        <v>102</v>
      </c>
      <c r="E27" s="113" t="s">
        <v>95</v>
      </c>
      <c r="F27" s="120">
        <v>270</v>
      </c>
      <c r="G27" s="40"/>
      <c r="H27" s="115">
        <f>ROUND(IFERROR(F27*G27," - "),2)</f>
        <v>0</v>
      </c>
      <c r="I27" s="116" t="e">
        <f>H27/$G$56</f>
        <v>#DIV/0!</v>
      </c>
    </row>
    <row r="28" spans="1:9" s="11" customFormat="1" ht="15.75" customHeight="1" thickBot="1" x14ac:dyDescent="0.25">
      <c r="A28" s="257">
        <v>3</v>
      </c>
      <c r="B28" s="258"/>
      <c r="C28" s="104"/>
      <c r="D28" s="105" t="s">
        <v>61</v>
      </c>
      <c r="E28" s="106">
        <f>SUM(E29)</f>
        <v>0</v>
      </c>
      <c r="F28" s="106"/>
      <c r="G28" s="106"/>
      <c r="H28" s="19"/>
      <c r="I28" s="6" t="e">
        <f>E28/$G$56</f>
        <v>#DIV/0!</v>
      </c>
    </row>
    <row r="29" spans="1:9" s="11" customFormat="1" ht="14.25" customHeight="1" outlineLevel="1" x14ac:dyDescent="0.2">
      <c r="A29" s="263" t="s">
        <v>21</v>
      </c>
      <c r="B29" s="264"/>
      <c r="C29" s="107"/>
      <c r="D29" s="121" t="s">
        <v>61</v>
      </c>
      <c r="E29" s="17">
        <f>SUM(H30:H33)</f>
        <v>0</v>
      </c>
      <c r="F29" s="17"/>
      <c r="G29" s="17"/>
      <c r="H29" s="17"/>
      <c r="I29" s="14" t="e">
        <f>E29/$G$56</f>
        <v>#DIV/0!</v>
      </c>
    </row>
    <row r="30" spans="1:9" s="11" customFormat="1" ht="14.25" outlineLevel="1" x14ac:dyDescent="0.2">
      <c r="A30" s="122" t="s">
        <v>22</v>
      </c>
      <c r="B30" s="123">
        <v>41500</v>
      </c>
      <c r="C30" s="111" t="s">
        <v>118</v>
      </c>
      <c r="D30" s="112" t="s">
        <v>96</v>
      </c>
      <c r="E30" s="113" t="s">
        <v>95</v>
      </c>
      <c r="F30" s="124">
        <v>540</v>
      </c>
      <c r="G30" s="40"/>
      <c r="H30" s="115">
        <f>ROUND(IFERROR(F30*G30," - "),2)</f>
        <v>0</v>
      </c>
      <c r="I30" s="116" t="e">
        <f>H30/$G$56</f>
        <v>#DIV/0!</v>
      </c>
    </row>
    <row r="31" spans="1:9" s="11" customFormat="1" ht="14.25" outlineLevel="1" x14ac:dyDescent="0.2">
      <c r="A31" s="122" t="s">
        <v>23</v>
      </c>
      <c r="B31" s="125">
        <v>46000</v>
      </c>
      <c r="C31" s="111" t="s">
        <v>118</v>
      </c>
      <c r="D31" s="112" t="s">
        <v>103</v>
      </c>
      <c r="E31" s="113" t="s">
        <v>98</v>
      </c>
      <c r="F31" s="126">
        <v>4995</v>
      </c>
      <c r="G31" s="40"/>
      <c r="H31" s="115">
        <f>ROUND(IFERROR(F31*G31," - "),2)</f>
        <v>0</v>
      </c>
      <c r="I31" s="117" t="e">
        <f>H31/$G$56</f>
        <v>#DIV/0!</v>
      </c>
    </row>
    <row r="32" spans="1:9" s="11" customFormat="1" ht="14.25" outlineLevel="1" x14ac:dyDescent="0.2">
      <c r="A32" s="122" t="s">
        <v>83</v>
      </c>
      <c r="B32" s="125">
        <v>46000</v>
      </c>
      <c r="C32" s="127" t="s">
        <v>118</v>
      </c>
      <c r="D32" s="128" t="s">
        <v>103</v>
      </c>
      <c r="E32" s="129" t="s">
        <v>98</v>
      </c>
      <c r="F32" s="130">
        <v>1350</v>
      </c>
      <c r="G32" s="40"/>
      <c r="H32" s="131">
        <f>ROUND(IFERROR(F32*G32," - "),2)</f>
        <v>0</v>
      </c>
      <c r="I32" s="132" t="e">
        <f>H32/$G$56</f>
        <v>#DIV/0!</v>
      </c>
    </row>
    <row r="33" spans="1:9" s="11" customFormat="1" ht="26.25" outlineLevel="1" thickBot="1" x14ac:dyDescent="0.25">
      <c r="A33" s="122" t="s">
        <v>84</v>
      </c>
      <c r="B33" s="133" t="s">
        <v>43</v>
      </c>
      <c r="C33" s="134" t="s">
        <v>89</v>
      </c>
      <c r="D33" s="135" t="s">
        <v>104</v>
      </c>
      <c r="E33" s="136" t="s">
        <v>18</v>
      </c>
      <c r="F33" s="137">
        <v>270</v>
      </c>
      <c r="G33" s="40"/>
      <c r="H33" s="138">
        <f>ROUND(IFERROR(F33*G33," - "),2)</f>
        <v>0</v>
      </c>
      <c r="I33" s="139" t="e">
        <f>H33/$G$56</f>
        <v>#DIV/0!</v>
      </c>
    </row>
    <row r="34" spans="1:9" ht="15.75" customHeight="1" thickBot="1" x14ac:dyDescent="0.25">
      <c r="A34" s="257">
        <v>4</v>
      </c>
      <c r="B34" s="258"/>
      <c r="C34" s="104"/>
      <c r="D34" s="105" t="s">
        <v>62</v>
      </c>
      <c r="E34" s="106">
        <f>SUM(E35)</f>
        <v>0</v>
      </c>
      <c r="F34" s="106"/>
      <c r="G34" s="106"/>
      <c r="H34" s="19"/>
      <c r="I34" s="6" t="e">
        <f>E34/$G$56</f>
        <v>#DIV/0!</v>
      </c>
    </row>
    <row r="35" spans="1:9" ht="12.75" customHeight="1" outlineLevel="1" x14ac:dyDescent="0.2">
      <c r="A35" s="265" t="s">
        <v>24</v>
      </c>
      <c r="B35" s="266"/>
      <c r="C35" s="107"/>
      <c r="D35" s="108" t="s">
        <v>62</v>
      </c>
      <c r="E35" s="17">
        <f>SUM(H36:H37)</f>
        <v>0</v>
      </c>
      <c r="F35" s="17"/>
      <c r="G35" s="17"/>
      <c r="H35" s="17"/>
      <c r="I35" s="14" t="e">
        <f>E35/$G$56</f>
        <v>#DIV/0!</v>
      </c>
    </row>
    <row r="36" spans="1:9" ht="63.75" outlineLevel="1" x14ac:dyDescent="0.2">
      <c r="A36" s="122" t="s">
        <v>25</v>
      </c>
      <c r="B36" s="123">
        <v>93360</v>
      </c>
      <c r="C36" s="111" t="s">
        <v>88</v>
      </c>
      <c r="D36" s="112" t="s">
        <v>105</v>
      </c>
      <c r="E36" s="113" t="s">
        <v>95</v>
      </c>
      <c r="F36" s="140">
        <v>270</v>
      </c>
      <c r="G36" s="40"/>
      <c r="H36" s="115">
        <f>ROUND(IFERROR(F36*G36," - "),2)</f>
        <v>0</v>
      </c>
      <c r="I36" s="116" t="e">
        <f>H36/$G$56</f>
        <v>#DIV/0!</v>
      </c>
    </row>
    <row r="37" spans="1:9" ht="38.25" customHeight="1" outlineLevel="1" thickBot="1" x14ac:dyDescent="0.25">
      <c r="A37" s="122" t="s">
        <v>82</v>
      </c>
      <c r="B37" s="141">
        <v>43100</v>
      </c>
      <c r="C37" s="111" t="s">
        <v>118</v>
      </c>
      <c r="D37" s="112" t="s">
        <v>106</v>
      </c>
      <c r="E37" s="113" t="s">
        <v>95</v>
      </c>
      <c r="F37" s="114">
        <v>270</v>
      </c>
      <c r="G37" s="40"/>
      <c r="H37" s="115">
        <f>ROUND(IFERROR(F37*G37," - "),2)</f>
        <v>0</v>
      </c>
      <c r="I37" s="117" t="e">
        <f>H37/$G$56</f>
        <v>#DIV/0!</v>
      </c>
    </row>
    <row r="38" spans="1:9" ht="15.75" thickBot="1" x14ac:dyDescent="0.25">
      <c r="A38" s="257">
        <v>5</v>
      </c>
      <c r="B38" s="258"/>
      <c r="C38" s="104"/>
      <c r="D38" s="105" t="s">
        <v>63</v>
      </c>
      <c r="E38" s="106">
        <f>SUM(E39,E41,E43)</f>
        <v>0</v>
      </c>
      <c r="F38" s="106"/>
      <c r="G38" s="106"/>
      <c r="H38" s="19"/>
      <c r="I38" s="6" t="e">
        <f>E38/$G$56</f>
        <v>#DIV/0!</v>
      </c>
    </row>
    <row r="39" spans="1:9" ht="12.75" customHeight="1" outlineLevel="1" x14ac:dyDescent="0.2">
      <c r="A39" s="259" t="s">
        <v>26</v>
      </c>
      <c r="B39" s="260"/>
      <c r="C39" s="107"/>
      <c r="D39" s="108" t="s">
        <v>64</v>
      </c>
      <c r="E39" s="17">
        <f>SUM(H40:H40)</f>
        <v>0</v>
      </c>
      <c r="F39" s="17"/>
      <c r="G39" s="17"/>
      <c r="H39" s="17"/>
      <c r="I39" s="14" t="e">
        <f>E39/$G$56</f>
        <v>#DIV/0!</v>
      </c>
    </row>
    <row r="40" spans="1:9" ht="25.5" outlineLevel="1" x14ac:dyDescent="0.2">
      <c r="A40" s="142" t="s">
        <v>27</v>
      </c>
      <c r="B40" s="143" t="s">
        <v>30</v>
      </c>
      <c r="C40" s="111" t="s">
        <v>89</v>
      </c>
      <c r="D40" s="144" t="s">
        <v>107</v>
      </c>
      <c r="E40" s="113" t="s">
        <v>2</v>
      </c>
      <c r="F40" s="113">
        <v>331.65</v>
      </c>
      <c r="G40" s="40"/>
      <c r="H40" s="115">
        <f>ROUND(IFERROR(F40*G40," - "),2)</f>
        <v>0</v>
      </c>
      <c r="I40" s="116" t="e">
        <f>H40/$G$56</f>
        <v>#DIV/0!</v>
      </c>
    </row>
    <row r="41" spans="1:9" ht="12.75" customHeight="1" outlineLevel="1" x14ac:dyDescent="0.2">
      <c r="A41" s="261" t="s">
        <v>81</v>
      </c>
      <c r="B41" s="262"/>
      <c r="C41" s="145"/>
      <c r="D41" s="146" t="s">
        <v>65</v>
      </c>
      <c r="E41" s="24">
        <f>SUM(H42:H42)</f>
        <v>0</v>
      </c>
      <c r="F41" s="18"/>
      <c r="G41" s="18"/>
      <c r="H41" s="18"/>
      <c r="I41" s="15" t="e">
        <f>E41/$G$56</f>
        <v>#DIV/0!</v>
      </c>
    </row>
    <row r="42" spans="1:9" ht="38.25" outlineLevel="1" x14ac:dyDescent="0.2">
      <c r="A42" s="147" t="s">
        <v>80</v>
      </c>
      <c r="B42" s="148">
        <v>92921</v>
      </c>
      <c r="C42" s="149" t="s">
        <v>88</v>
      </c>
      <c r="D42" s="150" t="s">
        <v>108</v>
      </c>
      <c r="E42" s="151" t="s">
        <v>42</v>
      </c>
      <c r="F42" s="151">
        <v>12582.2</v>
      </c>
      <c r="G42" s="40"/>
      <c r="H42" s="152">
        <f>ROUND(IFERROR(F42*G42," - "),2)</f>
        <v>0</v>
      </c>
      <c r="I42" s="153" t="e">
        <f>H42/$G$56</f>
        <v>#DIV/0!</v>
      </c>
    </row>
    <row r="43" spans="1:9" ht="12.75" customHeight="1" outlineLevel="1" x14ac:dyDescent="0.2">
      <c r="A43" s="261" t="s">
        <v>78</v>
      </c>
      <c r="B43" s="262"/>
      <c r="C43" s="118"/>
      <c r="D43" s="154" t="s">
        <v>66</v>
      </c>
      <c r="E43" s="18">
        <f>SUM(H44:H44)</f>
        <v>0</v>
      </c>
      <c r="F43" s="18"/>
      <c r="G43" s="18"/>
      <c r="H43" s="18"/>
      <c r="I43" s="15" t="e">
        <f>E43/$G$56</f>
        <v>#DIV/0!</v>
      </c>
    </row>
    <row r="44" spans="1:9" ht="25.5" customHeight="1" outlineLevel="1" thickBot="1" x14ac:dyDescent="0.25">
      <c r="A44" s="147" t="s">
        <v>79</v>
      </c>
      <c r="B44" s="148">
        <v>82700</v>
      </c>
      <c r="C44" s="149" t="s">
        <v>118</v>
      </c>
      <c r="D44" s="150" t="s">
        <v>109</v>
      </c>
      <c r="E44" s="151" t="s">
        <v>95</v>
      </c>
      <c r="F44" s="151">
        <v>97.65</v>
      </c>
      <c r="G44" s="40"/>
      <c r="H44" s="152">
        <f>ROUND(IFERROR(F44*G44," - "),2)</f>
        <v>0</v>
      </c>
      <c r="I44" s="153" t="e">
        <f>H44/$G$56</f>
        <v>#DIV/0!</v>
      </c>
    </row>
    <row r="45" spans="1:9" ht="15.75" thickBot="1" x14ac:dyDescent="0.25">
      <c r="A45" s="257">
        <v>6</v>
      </c>
      <c r="B45" s="258"/>
      <c r="C45" s="104"/>
      <c r="D45" s="105" t="s">
        <v>67</v>
      </c>
      <c r="E45" s="106">
        <f>SUM(E46)</f>
        <v>0</v>
      </c>
      <c r="F45" s="106"/>
      <c r="G45" s="106"/>
      <c r="H45" s="19"/>
      <c r="I45" s="6" t="e">
        <f>E45/$G$56</f>
        <v>#DIV/0!</v>
      </c>
    </row>
    <row r="46" spans="1:9" ht="12.75" customHeight="1" outlineLevel="1" x14ac:dyDescent="0.2">
      <c r="A46" s="259" t="s">
        <v>28</v>
      </c>
      <c r="B46" s="260"/>
      <c r="C46" s="107"/>
      <c r="D46" s="108" t="s">
        <v>67</v>
      </c>
      <c r="E46" s="17">
        <f>SUM(H47:H47)</f>
        <v>0</v>
      </c>
      <c r="F46" s="17"/>
      <c r="G46" s="17"/>
      <c r="H46" s="17"/>
      <c r="I46" s="14" t="e">
        <f>E46/$G$56</f>
        <v>#DIV/0!</v>
      </c>
    </row>
    <row r="47" spans="1:9" ht="38.25" customHeight="1" outlineLevel="1" thickBot="1" x14ac:dyDescent="0.25">
      <c r="A47" s="122" t="s">
        <v>69</v>
      </c>
      <c r="B47" s="123">
        <v>70302</v>
      </c>
      <c r="C47" s="111" t="s">
        <v>118</v>
      </c>
      <c r="D47" s="112" t="s">
        <v>110</v>
      </c>
      <c r="E47" s="113" t="s">
        <v>92</v>
      </c>
      <c r="F47" s="140">
        <v>236.25</v>
      </c>
      <c r="G47" s="40"/>
      <c r="H47" s="115">
        <f>ROUND(IFERROR(F47*G47," - "),2)</f>
        <v>0</v>
      </c>
      <c r="I47" s="116" t="e">
        <f>H47/$G$56</f>
        <v>#DIV/0!</v>
      </c>
    </row>
    <row r="48" spans="1:9" ht="15.75" thickBot="1" x14ac:dyDescent="0.25">
      <c r="A48" s="257">
        <v>7</v>
      </c>
      <c r="B48" s="258"/>
      <c r="C48" s="104"/>
      <c r="D48" s="105" t="s">
        <v>68</v>
      </c>
      <c r="E48" s="106">
        <f>SUM(E49)</f>
        <v>0</v>
      </c>
      <c r="F48" s="106"/>
      <c r="G48" s="106"/>
      <c r="H48" s="19"/>
      <c r="I48" s="6" t="e">
        <f>E48/$G$56</f>
        <v>#DIV/0!</v>
      </c>
    </row>
    <row r="49" spans="1:9" ht="12.75" customHeight="1" outlineLevel="1" x14ac:dyDescent="0.2">
      <c r="A49" s="259" t="s">
        <v>29</v>
      </c>
      <c r="B49" s="260"/>
      <c r="C49" s="107"/>
      <c r="D49" s="108" t="s">
        <v>68</v>
      </c>
      <c r="E49" s="17">
        <f>SUM(H50:H55)</f>
        <v>0</v>
      </c>
      <c r="F49" s="17"/>
      <c r="G49" s="17"/>
      <c r="H49" s="17"/>
      <c r="I49" s="14" t="e">
        <f>E49/$G$56</f>
        <v>#DIV/0!</v>
      </c>
    </row>
    <row r="50" spans="1:9" ht="25.5" outlineLevel="1" x14ac:dyDescent="0.2">
      <c r="A50" s="122" t="s">
        <v>72</v>
      </c>
      <c r="B50" s="123">
        <v>95241</v>
      </c>
      <c r="C50" s="111" t="s">
        <v>88</v>
      </c>
      <c r="D50" s="112" t="s">
        <v>111</v>
      </c>
      <c r="E50" s="113" t="s">
        <v>92</v>
      </c>
      <c r="F50" s="140">
        <v>213.75</v>
      </c>
      <c r="G50" s="40"/>
      <c r="H50" s="115">
        <f t="shared" ref="H50:H55" si="2">ROUND(IFERROR(F50*G50," - "),2)</f>
        <v>0</v>
      </c>
      <c r="I50" s="116" t="e">
        <f t="shared" ref="I50:I55" si="3">H50/$G$56</f>
        <v>#DIV/0!</v>
      </c>
    </row>
    <row r="51" spans="1:9" ht="25.5" customHeight="1" outlineLevel="1" x14ac:dyDescent="0.2">
      <c r="A51" s="122" t="s">
        <v>73</v>
      </c>
      <c r="B51" s="155" t="s">
        <v>46</v>
      </c>
      <c r="C51" s="111" t="s">
        <v>89</v>
      </c>
      <c r="D51" s="112" t="s">
        <v>112</v>
      </c>
      <c r="E51" s="113" t="s">
        <v>2</v>
      </c>
      <c r="F51" s="114">
        <v>213.75</v>
      </c>
      <c r="G51" s="40"/>
      <c r="H51" s="115">
        <f t="shared" si="2"/>
        <v>0</v>
      </c>
      <c r="I51" s="117" t="e">
        <f t="shared" si="3"/>
        <v>#DIV/0!</v>
      </c>
    </row>
    <row r="52" spans="1:9" ht="12.75" customHeight="1" outlineLevel="1" x14ac:dyDescent="0.2">
      <c r="A52" s="122" t="s">
        <v>74</v>
      </c>
      <c r="B52" s="155" t="s">
        <v>47</v>
      </c>
      <c r="C52" s="111" t="s">
        <v>89</v>
      </c>
      <c r="D52" s="112" t="s">
        <v>113</v>
      </c>
      <c r="E52" s="113" t="s">
        <v>18</v>
      </c>
      <c r="F52" s="114">
        <v>280</v>
      </c>
      <c r="G52" s="40"/>
      <c r="H52" s="115">
        <f t="shared" si="2"/>
        <v>0</v>
      </c>
      <c r="I52" s="117" t="e">
        <f t="shared" si="3"/>
        <v>#DIV/0!</v>
      </c>
    </row>
    <row r="53" spans="1:9" ht="12.75" customHeight="1" outlineLevel="1" x14ac:dyDescent="0.2">
      <c r="A53" s="122" t="s">
        <v>75</v>
      </c>
      <c r="B53" s="110" t="s">
        <v>45</v>
      </c>
      <c r="C53" s="111" t="s">
        <v>89</v>
      </c>
      <c r="D53" s="112" t="s">
        <v>114</v>
      </c>
      <c r="E53" s="113" t="s">
        <v>2</v>
      </c>
      <c r="F53" s="114">
        <v>213.2</v>
      </c>
      <c r="G53" s="40"/>
      <c r="H53" s="115">
        <f t="shared" si="2"/>
        <v>0</v>
      </c>
      <c r="I53" s="117" t="e">
        <f t="shared" si="3"/>
        <v>#DIV/0!</v>
      </c>
    </row>
    <row r="54" spans="1:9" ht="12.75" customHeight="1" outlineLevel="1" x14ac:dyDescent="0.2">
      <c r="A54" s="122" t="s">
        <v>76</v>
      </c>
      <c r="B54" s="110" t="s">
        <v>44</v>
      </c>
      <c r="C54" s="111" t="s">
        <v>89</v>
      </c>
      <c r="D54" s="112" t="s">
        <v>115</v>
      </c>
      <c r="E54" s="113" t="s">
        <v>18</v>
      </c>
      <c r="F54" s="114">
        <v>14.4</v>
      </c>
      <c r="G54" s="40"/>
      <c r="H54" s="115">
        <f t="shared" si="2"/>
        <v>0</v>
      </c>
      <c r="I54" s="117" t="e">
        <f t="shared" si="3"/>
        <v>#DIV/0!</v>
      </c>
    </row>
    <row r="55" spans="1:9" ht="25.5" customHeight="1" outlineLevel="1" thickBot="1" x14ac:dyDescent="0.25">
      <c r="A55" s="122" t="s">
        <v>77</v>
      </c>
      <c r="B55" s="110">
        <v>83679</v>
      </c>
      <c r="C55" s="111" t="s">
        <v>88</v>
      </c>
      <c r="D55" s="112" t="s">
        <v>116</v>
      </c>
      <c r="E55" s="113" t="s">
        <v>15</v>
      </c>
      <c r="F55" s="114">
        <v>90</v>
      </c>
      <c r="G55" s="40"/>
      <c r="H55" s="115">
        <f t="shared" si="2"/>
        <v>0</v>
      </c>
      <c r="I55" s="117" t="e">
        <f t="shared" si="3"/>
        <v>#DIV/0!</v>
      </c>
    </row>
    <row r="56" spans="1:9" s="12" customFormat="1" ht="19.5" customHeight="1" thickBot="1" x14ac:dyDescent="0.25">
      <c r="A56" s="156" t="s">
        <v>51</v>
      </c>
      <c r="B56" s="157"/>
      <c r="C56" s="157"/>
      <c r="D56" s="158"/>
      <c r="E56" s="159"/>
      <c r="F56" s="160"/>
      <c r="G56" s="256">
        <f>ROUND(SUM(E48,E45,E38,E34,E28,E18,E15),2)</f>
        <v>0</v>
      </c>
      <c r="H56" s="256"/>
      <c r="I56" s="161" t="e">
        <f>SUM(H17:H55)/G56</f>
        <v>#DIV/0!</v>
      </c>
    </row>
    <row r="57" spans="1:9" s="12" customFormat="1" ht="19.5" customHeight="1" thickBot="1" x14ac:dyDescent="0.25">
      <c r="A57" s="156" t="s">
        <v>54</v>
      </c>
      <c r="B57" s="157"/>
      <c r="C57" s="157"/>
      <c r="D57" s="158"/>
      <c r="E57" s="159"/>
      <c r="F57" s="41">
        <v>1E-8</v>
      </c>
      <c r="G57" s="256">
        <f>ROUND(G56*(1+F57),2)</f>
        <v>0</v>
      </c>
      <c r="H57" s="256"/>
      <c r="I57" s="161"/>
    </row>
    <row r="58" spans="1:9" ht="38.25" x14ac:dyDescent="0.2">
      <c r="A58" s="162" t="s">
        <v>55</v>
      </c>
      <c r="B58" s="163"/>
      <c r="C58" s="163"/>
      <c r="D58" s="164"/>
      <c r="E58" s="165"/>
      <c r="F58" s="166"/>
      <c r="G58" s="165"/>
      <c r="H58" s="167"/>
      <c r="I58" s="168"/>
    </row>
    <row r="59" spans="1:9" ht="15" customHeight="1" x14ac:dyDescent="0.2">
      <c r="A59" s="42"/>
      <c r="B59" s="42"/>
      <c r="C59" s="43"/>
      <c r="D59" s="44"/>
      <c r="E59" s="45"/>
      <c r="F59" s="46"/>
      <c r="G59" s="45"/>
      <c r="H59" s="47"/>
      <c r="I59" s="45"/>
    </row>
    <row r="60" spans="1:9" ht="15" customHeight="1" x14ac:dyDescent="0.2">
      <c r="A60" s="42"/>
      <c r="B60" s="42"/>
      <c r="C60" s="43"/>
      <c r="D60" s="44"/>
      <c r="E60" s="45"/>
      <c r="F60" s="46"/>
      <c r="G60" s="45"/>
      <c r="H60" s="45"/>
      <c r="I60" s="45"/>
    </row>
    <row r="61" spans="1:9" ht="18" customHeight="1" x14ac:dyDescent="0.2">
      <c r="A61" s="48"/>
      <c r="B61" s="48"/>
      <c r="C61" s="49"/>
      <c r="D61" s="39"/>
      <c r="E61" s="50"/>
      <c r="F61" s="50"/>
      <c r="H61" s="50"/>
      <c r="I61" s="52"/>
    </row>
    <row r="62" spans="1:9" ht="15.75" customHeight="1" x14ac:dyDescent="0.2">
      <c r="A62" s="53"/>
      <c r="B62" s="39"/>
      <c r="C62" s="54"/>
      <c r="D62" s="55"/>
      <c r="E62" s="56"/>
      <c r="F62" s="56"/>
      <c r="G62" s="56"/>
      <c r="H62" s="56"/>
    </row>
    <row r="63" spans="1:9" ht="15" customHeight="1" x14ac:dyDescent="0.2">
      <c r="A63" s="53"/>
      <c r="B63" s="39"/>
      <c r="C63" s="54"/>
      <c r="D63" s="58"/>
      <c r="E63" s="59"/>
      <c r="F63" s="59"/>
      <c r="G63" s="59"/>
      <c r="H63" s="59"/>
      <c r="I63" s="52"/>
    </row>
    <row r="64" spans="1:9" ht="15" customHeight="1" x14ac:dyDescent="0.2">
      <c r="A64" s="53"/>
      <c r="B64" s="39"/>
      <c r="C64" s="54"/>
      <c r="D64" s="45"/>
      <c r="E64" s="59"/>
      <c r="F64" s="59"/>
      <c r="G64" s="59"/>
      <c r="H64" s="59"/>
      <c r="I64" s="45"/>
    </row>
    <row r="65" spans="1:9" ht="12.75" customHeight="1" x14ac:dyDescent="0.2">
      <c r="A65" s="39"/>
      <c r="B65" s="39"/>
      <c r="C65" s="54"/>
      <c r="D65" s="60"/>
      <c r="E65" s="27"/>
      <c r="F65" s="27"/>
      <c r="G65" s="26"/>
      <c r="H65" s="27"/>
      <c r="I65" s="61"/>
    </row>
    <row r="66" spans="1:9" ht="12.75" customHeight="1" x14ac:dyDescent="0.2"/>
    <row r="68" spans="1:9" s="57" customFormat="1" ht="16.5" customHeight="1" x14ac:dyDescent="0.2">
      <c r="A68" s="26"/>
      <c r="B68" s="26"/>
      <c r="C68" s="28"/>
      <c r="D68" s="65"/>
      <c r="E68" s="66"/>
      <c r="F68" s="66"/>
      <c r="G68" s="56"/>
      <c r="H68" s="66"/>
    </row>
    <row r="69" spans="1:9" s="57" customFormat="1" ht="16.5" customHeight="1" x14ac:dyDescent="0.2">
      <c r="A69" s="26"/>
      <c r="B69" s="26"/>
      <c r="C69" s="28"/>
      <c r="D69" s="45"/>
      <c r="E69" s="67"/>
      <c r="F69" s="67"/>
      <c r="G69" s="59"/>
      <c r="H69" s="67"/>
    </row>
    <row r="70" spans="1:9" s="57" customFormat="1" ht="16.5" customHeight="1" x14ac:dyDescent="0.2">
      <c r="A70" s="26"/>
      <c r="B70" s="26"/>
      <c r="C70" s="28"/>
      <c r="D70" s="45"/>
      <c r="E70" s="67"/>
      <c r="F70" s="67"/>
      <c r="G70" s="59"/>
      <c r="H70" s="67"/>
    </row>
    <row r="72" spans="1:9" s="57" customFormat="1" ht="16.5" customHeight="1" x14ac:dyDescent="0.2">
      <c r="A72" s="26"/>
      <c r="B72" s="26"/>
      <c r="C72" s="28"/>
      <c r="D72" s="62"/>
      <c r="E72" s="26"/>
      <c r="F72" s="56"/>
      <c r="G72" s="56"/>
      <c r="H72" s="66"/>
    </row>
    <row r="73" spans="1:9" s="57" customFormat="1" ht="16.5" customHeight="1" x14ac:dyDescent="0.2">
      <c r="A73" s="26"/>
      <c r="B73" s="26"/>
      <c r="C73" s="28"/>
      <c r="D73" s="62"/>
      <c r="E73" s="26"/>
      <c r="F73" s="59"/>
      <c r="G73" s="59"/>
      <c r="H73" s="67"/>
    </row>
    <row r="74" spans="1:9" s="57" customFormat="1" ht="16.5" customHeight="1" x14ac:dyDescent="0.2">
      <c r="A74" s="26"/>
      <c r="B74" s="26"/>
      <c r="C74" s="28"/>
      <c r="D74" s="62"/>
      <c r="E74" s="26"/>
      <c r="F74" s="59"/>
      <c r="G74" s="59"/>
      <c r="H74" s="67"/>
    </row>
    <row r="91" spans="1:8" s="1" customFormat="1" ht="16.5" customHeight="1" x14ac:dyDescent="0.2">
      <c r="A91" s="26"/>
      <c r="B91" s="26"/>
      <c r="D91" s="26"/>
      <c r="E91" s="63"/>
      <c r="F91" s="51"/>
      <c r="G91" s="64"/>
      <c r="H91" s="57"/>
    </row>
    <row r="92" spans="1:8" s="1" customFormat="1" ht="16.5" customHeight="1" x14ac:dyDescent="0.2">
      <c r="A92" s="26"/>
      <c r="B92" s="26"/>
      <c r="D92" s="26"/>
      <c r="E92" s="63"/>
      <c r="F92" s="51"/>
      <c r="G92" s="64"/>
      <c r="H92" s="57"/>
    </row>
    <row r="93" spans="1:8" s="1" customFormat="1" ht="16.5" customHeight="1" x14ac:dyDescent="0.2">
      <c r="A93" s="26"/>
      <c r="B93" s="26"/>
      <c r="D93" s="26"/>
      <c r="E93" s="63"/>
      <c r="F93" s="51"/>
      <c r="G93" s="64"/>
      <c r="H93" s="57"/>
    </row>
    <row r="94" spans="1:8" s="1" customFormat="1" ht="16.5" customHeight="1" x14ac:dyDescent="0.2">
      <c r="A94" s="26"/>
      <c r="B94" s="26"/>
      <c r="D94" s="26"/>
      <c r="E94" s="63"/>
      <c r="F94" s="51"/>
      <c r="G94" s="64"/>
      <c r="H94" s="57"/>
    </row>
    <row r="95" spans="1:8" s="1" customFormat="1" ht="16.5" customHeight="1" x14ac:dyDescent="0.2">
      <c r="A95" s="26"/>
      <c r="B95" s="26"/>
      <c r="D95" s="26"/>
      <c r="E95" s="63"/>
      <c r="F95" s="51"/>
      <c r="G95" s="64"/>
      <c r="H95" s="57"/>
    </row>
    <row r="96" spans="1:8" s="1" customFormat="1" ht="16.5" customHeight="1" x14ac:dyDescent="0.2">
      <c r="A96" s="26"/>
      <c r="B96" s="26"/>
      <c r="D96" s="26"/>
      <c r="E96" s="63"/>
      <c r="F96" s="51"/>
      <c r="G96" s="64"/>
      <c r="H96" s="57"/>
    </row>
    <row r="97" spans="1:8" s="1" customFormat="1" ht="16.5" customHeight="1" x14ac:dyDescent="0.2">
      <c r="A97" s="26"/>
      <c r="B97" s="26"/>
      <c r="D97" s="26"/>
      <c r="E97" s="63"/>
      <c r="F97" s="51"/>
      <c r="G97" s="64"/>
      <c r="H97" s="57"/>
    </row>
    <row r="98" spans="1:8" s="1" customFormat="1" ht="16.5" customHeight="1" x14ac:dyDescent="0.2">
      <c r="A98" s="26"/>
      <c r="B98" s="26"/>
      <c r="D98" s="26"/>
      <c r="E98" s="63"/>
      <c r="F98" s="51"/>
      <c r="G98" s="64"/>
      <c r="H98" s="57"/>
    </row>
    <row r="99" spans="1:8" s="1" customFormat="1" ht="16.5" customHeight="1" x14ac:dyDescent="0.2">
      <c r="A99" s="26"/>
      <c r="B99" s="26"/>
      <c r="D99" s="26"/>
      <c r="E99" s="63"/>
      <c r="F99" s="51"/>
      <c r="G99" s="64"/>
      <c r="H99" s="57"/>
    </row>
    <row r="100" spans="1:8" s="1" customFormat="1" ht="16.5" customHeight="1" x14ac:dyDescent="0.2">
      <c r="A100" s="26"/>
      <c r="B100" s="26"/>
      <c r="D100" s="26"/>
      <c r="E100" s="63"/>
      <c r="F100" s="51"/>
      <c r="G100" s="64"/>
      <c r="H100" s="57"/>
    </row>
    <row r="101" spans="1:8" s="1" customFormat="1" ht="16.5" customHeight="1" x14ac:dyDescent="0.2">
      <c r="A101" s="26"/>
      <c r="B101" s="26"/>
      <c r="D101" s="26"/>
      <c r="E101" s="63"/>
      <c r="F101" s="51"/>
      <c r="G101" s="64"/>
      <c r="H101" s="57"/>
    </row>
    <row r="102" spans="1:8" s="1" customFormat="1" ht="16.5" customHeight="1" x14ac:dyDescent="0.2">
      <c r="A102" s="26"/>
      <c r="B102" s="26"/>
      <c r="D102" s="26"/>
      <c r="E102" s="63"/>
      <c r="F102" s="51"/>
      <c r="G102" s="64"/>
      <c r="H102" s="57"/>
    </row>
    <row r="103" spans="1:8" s="1" customFormat="1" ht="16.5" customHeight="1" x14ac:dyDescent="0.2">
      <c r="A103" s="26"/>
      <c r="B103" s="26"/>
      <c r="D103" s="26"/>
      <c r="E103" s="63"/>
      <c r="F103" s="51"/>
      <c r="G103" s="64"/>
      <c r="H103" s="57"/>
    </row>
  </sheetData>
  <sheetProtection password="CC53" sheet="1" objects="1" scenarios="1" formatCells="0" formatColumns="0" formatRows="0" selectLockedCells="1"/>
  <autoFilter ref="A14:I65"/>
  <mergeCells count="22">
    <mergeCell ref="F8:G8"/>
    <mergeCell ref="A18:B18"/>
    <mergeCell ref="A19:B19"/>
    <mergeCell ref="A26:B26"/>
    <mergeCell ref="F12:G12"/>
    <mergeCell ref="F10:G10"/>
    <mergeCell ref="G56:H56"/>
    <mergeCell ref="G57:H57"/>
    <mergeCell ref="A15:B15"/>
    <mergeCell ref="A16:B16"/>
    <mergeCell ref="A41:B41"/>
    <mergeCell ref="A43:B43"/>
    <mergeCell ref="A45:B45"/>
    <mergeCell ref="A46:B46"/>
    <mergeCell ref="A48:B48"/>
    <mergeCell ref="A49:B49"/>
    <mergeCell ref="A28:B28"/>
    <mergeCell ref="A29:B29"/>
    <mergeCell ref="A34:B34"/>
    <mergeCell ref="A35:B35"/>
    <mergeCell ref="A38:B38"/>
    <mergeCell ref="A39:B39"/>
  </mergeCells>
  <printOptions horizontalCentered="1"/>
  <pageMargins left="0.23622047244094491" right="0.23622047244094491" top="0.39370078740157483" bottom="0.39370078740157483" header="0.51181102362204722" footer="0.31496062992125984"/>
  <pageSetup paperSize="9" scale="79" firstPageNumber="0" fitToHeight="0" orientation="landscape" r:id="rId1"/>
  <headerFooter alignWithMargins="0">
    <oddFooter>&amp;R&amp;9PÁG. &amp;P/&amp;N</oddFooter>
  </headerFooter>
  <rowBreaks count="1" manualBreakCount="1">
    <brk id="3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view="pageBreakPreview" zoomScale="70" zoomScaleNormal="40" zoomScaleSheetLayoutView="70" workbookViewId="0">
      <selection activeCell="F19" sqref="F19:G19"/>
    </sheetView>
  </sheetViews>
  <sheetFormatPr defaultRowHeight="12.75" x14ac:dyDescent="0.2"/>
  <cols>
    <col min="1" max="1" width="16.7109375" style="175" customWidth="1"/>
    <col min="2" max="2" width="65.5703125" style="175" customWidth="1"/>
    <col min="3" max="3" width="12.28515625" style="187" customWidth="1"/>
    <col min="4" max="4" width="26.5703125" style="189" customWidth="1"/>
    <col min="5" max="5" width="21.42578125" style="175" bestFit="1" customWidth="1"/>
    <col min="6" max="10" width="23.140625" style="175" bestFit="1" customWidth="1"/>
    <col min="11" max="12" width="9.140625" style="175" customWidth="1"/>
    <col min="13" max="13" width="11" style="175" bestFit="1" customWidth="1"/>
    <col min="14" max="16384" width="9.140625" style="175"/>
  </cols>
  <sheetData>
    <row r="1" spans="1:10" s="169" customFormat="1" ht="30.75" customHeight="1" x14ac:dyDescent="0.2">
      <c r="A1" s="29"/>
      <c r="B1" s="29"/>
      <c r="C1" s="29"/>
      <c r="D1" s="29"/>
      <c r="G1" s="29"/>
      <c r="H1" s="29"/>
      <c r="I1" s="29"/>
      <c r="J1" s="29"/>
    </row>
    <row r="2" spans="1:10" s="169" customFormat="1" ht="22.5" customHeight="1" x14ac:dyDescent="0.2">
      <c r="A2" s="30"/>
      <c r="B2" s="30"/>
      <c r="C2" s="30"/>
      <c r="D2" s="30"/>
      <c r="G2" s="30"/>
      <c r="H2" s="30"/>
      <c r="I2" s="30"/>
      <c r="J2" s="30"/>
    </row>
    <row r="3" spans="1:10" s="169" customFormat="1" ht="9.9499999999999993" customHeight="1" x14ac:dyDescent="0.2">
      <c r="C3" s="30"/>
      <c r="D3" s="30"/>
      <c r="G3" s="27"/>
    </row>
    <row r="4" spans="1:10" s="169" customFormat="1" ht="18" x14ac:dyDescent="0.2">
      <c r="A4" s="31"/>
      <c r="B4" s="31"/>
      <c r="C4" s="31"/>
      <c r="D4" s="31"/>
      <c r="G4" s="31"/>
      <c r="H4" s="31"/>
      <c r="I4" s="31"/>
      <c r="J4" s="31"/>
    </row>
    <row r="5" spans="1:10" s="169" customFormat="1" ht="26.1" customHeight="1" thickBot="1" x14ac:dyDescent="0.25">
      <c r="A5" s="27"/>
      <c r="B5" s="27"/>
      <c r="C5" s="170"/>
      <c r="D5" s="171"/>
      <c r="G5" s="27"/>
      <c r="H5" s="27"/>
    </row>
    <row r="6" spans="1:10" s="27" customFormat="1" ht="7.5" customHeight="1" x14ac:dyDescent="0.2">
      <c r="A6" s="195"/>
      <c r="B6" s="196"/>
      <c r="C6" s="196"/>
      <c r="D6" s="196"/>
      <c r="E6" s="196"/>
      <c r="F6" s="196"/>
      <c r="G6" s="197"/>
      <c r="H6" s="197"/>
      <c r="I6" s="197"/>
      <c r="J6" s="197"/>
    </row>
    <row r="7" spans="1:10" s="172" customFormat="1" ht="15.75" customHeight="1" x14ac:dyDescent="0.2">
      <c r="A7" s="68" t="s">
        <v>0</v>
      </c>
      <c r="B7" s="271" t="s">
        <v>56</v>
      </c>
      <c r="C7" s="271"/>
      <c r="D7" s="271"/>
      <c r="E7" s="198"/>
      <c r="F7" s="199"/>
      <c r="G7" s="200"/>
      <c r="H7" s="198"/>
      <c r="I7" s="201"/>
      <c r="J7" s="201"/>
    </row>
    <row r="8" spans="1:10" s="172" customFormat="1" ht="6" customHeight="1" x14ac:dyDescent="0.2">
      <c r="A8" s="202"/>
      <c r="B8" s="198"/>
      <c r="C8" s="203"/>
      <c r="D8" s="203"/>
      <c r="E8" s="204"/>
      <c r="F8" s="205"/>
      <c r="G8" s="69"/>
      <c r="H8" s="198"/>
      <c r="I8" s="69"/>
      <c r="J8" s="69"/>
    </row>
    <row r="9" spans="1:10" s="172" customFormat="1" ht="15.75" customHeight="1" x14ac:dyDescent="0.2">
      <c r="A9" s="78" t="s">
        <v>117</v>
      </c>
      <c r="B9" s="203"/>
      <c r="C9" s="71"/>
      <c r="D9" s="71"/>
      <c r="E9" s="198"/>
      <c r="F9" s="199" t="str">
        <f>Orçamento!F10:G10</f>
        <v>Investimento:</v>
      </c>
      <c r="G9" s="206">
        <f>Orçamento!H10</f>
        <v>0</v>
      </c>
      <c r="H9" s="198"/>
      <c r="I9" s="207"/>
      <c r="J9" s="207"/>
    </row>
    <row r="10" spans="1:10" s="172" customFormat="1" ht="6" customHeight="1" x14ac:dyDescent="0.2">
      <c r="A10" s="68"/>
      <c r="B10" s="203"/>
      <c r="C10" s="203"/>
      <c r="D10" s="203"/>
      <c r="E10" s="198"/>
      <c r="F10" s="204"/>
      <c r="G10" s="69"/>
      <c r="H10" s="198"/>
      <c r="I10" s="69"/>
      <c r="J10" s="69"/>
    </row>
    <row r="11" spans="1:10" s="172" customFormat="1" ht="15.75" customHeight="1" x14ac:dyDescent="0.2">
      <c r="A11" s="78" t="s">
        <v>3</v>
      </c>
      <c r="B11" s="71" t="s">
        <v>90</v>
      </c>
      <c r="C11" s="76"/>
      <c r="D11" s="76"/>
      <c r="E11" s="198"/>
      <c r="F11" s="205"/>
      <c r="G11" s="208"/>
      <c r="H11" s="198"/>
      <c r="I11" s="209"/>
      <c r="J11" s="209"/>
    </row>
    <row r="12" spans="1:10" s="27" customFormat="1" ht="6" customHeight="1" thickBot="1" x14ac:dyDescent="0.25">
      <c r="A12" s="210"/>
      <c r="B12" s="211"/>
      <c r="C12" s="211"/>
      <c r="D12" s="211"/>
      <c r="E12" s="212"/>
      <c r="F12" s="212"/>
      <c r="G12" s="213"/>
      <c r="H12" s="213"/>
      <c r="I12" s="213"/>
      <c r="J12" s="213"/>
    </row>
    <row r="13" spans="1:10" s="173" customFormat="1" ht="12" customHeight="1" thickBot="1" x14ac:dyDescent="0.25">
      <c r="A13" s="195"/>
      <c r="B13" s="196"/>
      <c r="C13" s="196"/>
      <c r="D13" s="196"/>
      <c r="E13" s="196"/>
      <c r="F13" s="196"/>
      <c r="G13" s="196"/>
      <c r="H13" s="196"/>
      <c r="I13" s="196"/>
      <c r="J13" s="196"/>
    </row>
    <row r="14" spans="1:10" s="174" customFormat="1" ht="18.75" thickBot="1" x14ac:dyDescent="0.25">
      <c r="A14" s="282" t="s">
        <v>31</v>
      </c>
      <c r="B14" s="283" t="s">
        <v>32</v>
      </c>
      <c r="C14" s="214" t="s">
        <v>33</v>
      </c>
      <c r="D14" s="214" t="s">
        <v>34</v>
      </c>
      <c r="E14" s="272">
        <v>1</v>
      </c>
      <c r="F14" s="272">
        <f>E14+1</f>
        <v>2</v>
      </c>
      <c r="G14" s="272">
        <f>F14+1</f>
        <v>3</v>
      </c>
      <c r="H14" s="272">
        <f>G14+1</f>
        <v>4</v>
      </c>
      <c r="I14" s="272">
        <f>H14+1</f>
        <v>5</v>
      </c>
      <c r="J14" s="272">
        <f>I14+1</f>
        <v>6</v>
      </c>
    </row>
    <row r="15" spans="1:10" s="174" customFormat="1" ht="18.75" thickBot="1" x14ac:dyDescent="0.25">
      <c r="A15" s="282"/>
      <c r="B15" s="283"/>
      <c r="C15" s="215" t="s">
        <v>11</v>
      </c>
      <c r="D15" s="215" t="s">
        <v>12</v>
      </c>
      <c r="E15" s="273"/>
      <c r="F15" s="273"/>
      <c r="G15" s="273"/>
      <c r="H15" s="273"/>
      <c r="I15" s="273"/>
      <c r="J15" s="273"/>
    </row>
    <row r="16" spans="1:10" ht="12" customHeight="1" thickBot="1" x14ac:dyDescent="0.25">
      <c r="A16" s="216"/>
      <c r="B16" s="216"/>
      <c r="C16" s="216"/>
      <c r="D16" s="216"/>
      <c r="E16" s="216"/>
      <c r="F16" s="216"/>
      <c r="G16" s="217"/>
      <c r="H16" s="217"/>
      <c r="I16" s="217"/>
      <c r="J16" s="217"/>
    </row>
    <row r="17" spans="1:13" ht="23.25" customHeight="1" x14ac:dyDescent="0.2">
      <c r="A17" s="298">
        <f>Orçamento!A15:B15</f>
        <v>1</v>
      </c>
      <c r="B17" s="300" t="str">
        <f>Orçamento!D15</f>
        <v>PLACA DE IDENTIFICAÇÃO</v>
      </c>
      <c r="C17" s="302" t="e">
        <f>Orçamento!I15</f>
        <v>#DIV/0!</v>
      </c>
      <c r="D17" s="304">
        <f>Resumo!D16</f>
        <v>0</v>
      </c>
      <c r="E17" s="176"/>
      <c r="F17" s="177"/>
      <c r="G17" s="177"/>
      <c r="H17" s="177"/>
      <c r="I17" s="177"/>
      <c r="J17" s="177"/>
      <c r="K17" s="178">
        <f>SUM(E17:J17)</f>
        <v>0</v>
      </c>
      <c r="M17" s="179"/>
    </row>
    <row r="18" spans="1:13" ht="14.25" customHeight="1" x14ac:dyDescent="0.2">
      <c r="A18" s="299"/>
      <c r="B18" s="301"/>
      <c r="C18" s="303"/>
      <c r="D18" s="288"/>
      <c r="E18" s="218">
        <f t="shared" ref="E18:J18" si="0">E17*$D17</f>
        <v>0</v>
      </c>
      <c r="F18" s="219">
        <f t="shared" si="0"/>
        <v>0</v>
      </c>
      <c r="G18" s="219">
        <f t="shared" si="0"/>
        <v>0</v>
      </c>
      <c r="H18" s="219">
        <f t="shared" si="0"/>
        <v>0</v>
      </c>
      <c r="I18" s="219">
        <f t="shared" si="0"/>
        <v>0</v>
      </c>
      <c r="J18" s="219">
        <f t="shared" si="0"/>
        <v>0</v>
      </c>
      <c r="K18" s="178"/>
      <c r="M18" s="179"/>
    </row>
    <row r="19" spans="1:13" ht="23.25" customHeight="1" x14ac:dyDescent="0.2">
      <c r="A19" s="274">
        <f>Orçamento!A18:B18</f>
        <v>2</v>
      </c>
      <c r="B19" s="276" t="str">
        <f>Orçamento!D18</f>
        <v>SERVIÇOS DE CANALIZAÇÃO</v>
      </c>
      <c r="C19" s="278" t="e">
        <f>Orçamento!I18</f>
        <v>#DIV/0!</v>
      </c>
      <c r="D19" s="280">
        <f>Resumo!D17</f>
        <v>0</v>
      </c>
      <c r="E19" s="180"/>
      <c r="F19" s="181"/>
      <c r="G19" s="182"/>
      <c r="H19" s="181"/>
      <c r="I19" s="181"/>
      <c r="J19" s="181"/>
      <c r="K19" s="178">
        <f>SUM(E19:J19)</f>
        <v>0</v>
      </c>
      <c r="M19" s="179"/>
    </row>
    <row r="20" spans="1:13" ht="14.25" customHeight="1" x14ac:dyDescent="0.2">
      <c r="A20" s="275"/>
      <c r="B20" s="277"/>
      <c r="C20" s="279"/>
      <c r="D20" s="281"/>
      <c r="E20" s="218">
        <f t="shared" ref="E20:J20" si="1">E19*$D19</f>
        <v>0</v>
      </c>
      <c r="F20" s="219">
        <f t="shared" si="1"/>
        <v>0</v>
      </c>
      <c r="G20" s="219">
        <f t="shared" si="1"/>
        <v>0</v>
      </c>
      <c r="H20" s="219">
        <f t="shared" si="1"/>
        <v>0</v>
      </c>
      <c r="I20" s="219">
        <f t="shared" si="1"/>
        <v>0</v>
      </c>
      <c r="J20" s="219">
        <f t="shared" si="1"/>
        <v>0</v>
      </c>
      <c r="K20" s="178"/>
      <c r="M20" s="179"/>
    </row>
    <row r="21" spans="1:13" ht="23.25" customHeight="1" x14ac:dyDescent="0.2">
      <c r="A21" s="284">
        <f>Orçamento!A28:B28</f>
        <v>3</v>
      </c>
      <c r="B21" s="285" t="str">
        <f>Orçamento!D28</f>
        <v>TRANSPORTE E ESPALHAMENTO</v>
      </c>
      <c r="C21" s="286" t="e">
        <f>Orçamento!I28</f>
        <v>#DIV/0!</v>
      </c>
      <c r="D21" s="280">
        <f>Resumo!D18</f>
        <v>0</v>
      </c>
      <c r="E21" s="183"/>
      <c r="F21" s="182"/>
      <c r="G21" s="182"/>
      <c r="H21" s="182"/>
      <c r="I21" s="182"/>
      <c r="J21" s="182"/>
      <c r="K21" s="178">
        <f>SUM(E21:J21)</f>
        <v>0</v>
      </c>
      <c r="M21" s="179"/>
    </row>
    <row r="22" spans="1:13" ht="14.25" customHeight="1" x14ac:dyDescent="0.2">
      <c r="A22" s="275"/>
      <c r="B22" s="277"/>
      <c r="C22" s="279"/>
      <c r="D22" s="281"/>
      <c r="E22" s="218">
        <f t="shared" ref="E22:J22" si="2">E21*$D21</f>
        <v>0</v>
      </c>
      <c r="F22" s="219">
        <f t="shared" si="2"/>
        <v>0</v>
      </c>
      <c r="G22" s="219">
        <f t="shared" si="2"/>
        <v>0</v>
      </c>
      <c r="H22" s="219">
        <f t="shared" si="2"/>
        <v>0</v>
      </c>
      <c r="I22" s="219">
        <f t="shared" si="2"/>
        <v>0</v>
      </c>
      <c r="J22" s="219">
        <f t="shared" si="2"/>
        <v>0</v>
      </c>
      <c r="K22" s="178"/>
      <c r="M22" s="179"/>
    </row>
    <row r="23" spans="1:13" ht="23.25" customHeight="1" x14ac:dyDescent="0.2">
      <c r="A23" s="284">
        <f>Orçamento!A34:B34</f>
        <v>4</v>
      </c>
      <c r="B23" s="285" t="str">
        <f>Orçamento!D34</f>
        <v>ATERRO E COMPACTAÇÃO</v>
      </c>
      <c r="C23" s="286" t="e">
        <f>Orçamento!I34</f>
        <v>#DIV/0!</v>
      </c>
      <c r="D23" s="280">
        <f>Resumo!D19</f>
        <v>0</v>
      </c>
      <c r="E23" s="183"/>
      <c r="F23" s="182"/>
      <c r="G23" s="182"/>
      <c r="H23" s="182"/>
      <c r="I23" s="182"/>
      <c r="J23" s="182"/>
      <c r="K23" s="178">
        <f>SUM(E23:J23)</f>
        <v>0</v>
      </c>
      <c r="M23" s="179"/>
    </row>
    <row r="24" spans="1:13" ht="14.25" customHeight="1" x14ac:dyDescent="0.2">
      <c r="A24" s="275"/>
      <c r="B24" s="277"/>
      <c r="C24" s="279"/>
      <c r="D24" s="281"/>
      <c r="E24" s="218">
        <f t="shared" ref="E24:J24" si="3">E23*$D23</f>
        <v>0</v>
      </c>
      <c r="F24" s="219">
        <f t="shared" si="3"/>
        <v>0</v>
      </c>
      <c r="G24" s="219">
        <f t="shared" si="3"/>
        <v>0</v>
      </c>
      <c r="H24" s="219">
        <f t="shared" si="3"/>
        <v>0</v>
      </c>
      <c r="I24" s="219">
        <f t="shared" si="3"/>
        <v>0</v>
      </c>
      <c r="J24" s="219">
        <f t="shared" si="3"/>
        <v>0</v>
      </c>
      <c r="K24" s="178"/>
    </row>
    <row r="25" spans="1:13" ht="23.25" customHeight="1" x14ac:dyDescent="0.2">
      <c r="A25" s="284">
        <f>Orçamento!A38:B38</f>
        <v>5</v>
      </c>
      <c r="B25" s="285" t="str">
        <f>Orçamento!D38</f>
        <v>CANAL</v>
      </c>
      <c r="C25" s="286" t="e">
        <f>Orçamento!I38</f>
        <v>#DIV/0!</v>
      </c>
      <c r="D25" s="287">
        <f>Resumo!D20</f>
        <v>0</v>
      </c>
      <c r="E25" s="183"/>
      <c r="F25" s="182"/>
      <c r="G25" s="182"/>
      <c r="H25" s="182"/>
      <c r="I25" s="182"/>
      <c r="J25" s="182"/>
      <c r="K25" s="178">
        <f>SUM(E25:J25)</f>
        <v>0</v>
      </c>
    </row>
    <row r="26" spans="1:13" ht="14.25" customHeight="1" x14ac:dyDescent="0.2">
      <c r="A26" s="275"/>
      <c r="B26" s="277"/>
      <c r="C26" s="279"/>
      <c r="D26" s="288"/>
      <c r="E26" s="218">
        <f t="shared" ref="E26:J26" si="4">E25*$D25</f>
        <v>0</v>
      </c>
      <c r="F26" s="219">
        <f t="shared" si="4"/>
        <v>0</v>
      </c>
      <c r="G26" s="219">
        <f t="shared" si="4"/>
        <v>0</v>
      </c>
      <c r="H26" s="219">
        <f t="shared" si="4"/>
        <v>0</v>
      </c>
      <c r="I26" s="219">
        <f t="shared" si="4"/>
        <v>0</v>
      </c>
      <c r="J26" s="219">
        <f t="shared" si="4"/>
        <v>0</v>
      </c>
      <c r="K26" s="178"/>
    </row>
    <row r="27" spans="1:13" ht="23.25" customHeight="1" x14ac:dyDescent="0.2">
      <c r="A27" s="284">
        <f>Orçamento!A45:B45</f>
        <v>6</v>
      </c>
      <c r="B27" s="285" t="str">
        <f>Orçamento!D45</f>
        <v>ESCORAMENTO</v>
      </c>
      <c r="C27" s="286" t="e">
        <f>Orçamento!I45</f>
        <v>#DIV/0!</v>
      </c>
      <c r="D27" s="280">
        <f>Resumo!D21</f>
        <v>0</v>
      </c>
      <c r="E27" s="183"/>
      <c r="F27" s="182"/>
      <c r="G27" s="182"/>
      <c r="H27" s="182"/>
      <c r="I27" s="182"/>
      <c r="J27" s="182"/>
      <c r="K27" s="178">
        <f>SUM(E27:J27)</f>
        <v>0</v>
      </c>
    </row>
    <row r="28" spans="1:13" ht="14.25" customHeight="1" x14ac:dyDescent="0.2">
      <c r="A28" s="275"/>
      <c r="B28" s="276"/>
      <c r="C28" s="279"/>
      <c r="D28" s="281"/>
      <c r="E28" s="218">
        <f t="shared" ref="E28:J28" si="5">E27*$D27</f>
        <v>0</v>
      </c>
      <c r="F28" s="219">
        <f t="shared" si="5"/>
        <v>0</v>
      </c>
      <c r="G28" s="219">
        <f t="shared" si="5"/>
        <v>0</v>
      </c>
      <c r="H28" s="219">
        <f t="shared" si="5"/>
        <v>0</v>
      </c>
      <c r="I28" s="219">
        <f t="shared" si="5"/>
        <v>0</v>
      </c>
      <c r="J28" s="219">
        <f t="shared" si="5"/>
        <v>0</v>
      </c>
      <c r="K28" s="178"/>
    </row>
    <row r="29" spans="1:13" ht="23.25" customHeight="1" x14ac:dyDescent="0.2">
      <c r="A29" s="284">
        <f>Orçamento!A48:B48</f>
        <v>7</v>
      </c>
      <c r="B29" s="289" t="str">
        <f>Orçamento!D48</f>
        <v>LASTROS E TUBULAÇÃO</v>
      </c>
      <c r="C29" s="286" t="e">
        <f>Orçamento!I48</f>
        <v>#DIV/0!</v>
      </c>
      <c r="D29" s="280">
        <f>Resumo!D22</f>
        <v>0</v>
      </c>
      <c r="E29" s="183"/>
      <c r="F29" s="182"/>
      <c r="G29" s="182"/>
      <c r="H29" s="182"/>
      <c r="I29" s="182"/>
      <c r="J29" s="182"/>
      <c r="K29" s="178">
        <f>SUM(E29:J29)</f>
        <v>0</v>
      </c>
    </row>
    <row r="30" spans="1:13" ht="14.25" customHeight="1" thickBot="1" x14ac:dyDescent="0.25">
      <c r="A30" s="275"/>
      <c r="B30" s="290"/>
      <c r="C30" s="279"/>
      <c r="D30" s="281"/>
      <c r="E30" s="218">
        <f t="shared" ref="E30:J30" si="6">E29*$D29</f>
        <v>0</v>
      </c>
      <c r="F30" s="219">
        <f t="shared" si="6"/>
        <v>0</v>
      </c>
      <c r="G30" s="219">
        <f t="shared" si="6"/>
        <v>0</v>
      </c>
      <c r="H30" s="219">
        <f t="shared" si="6"/>
        <v>0</v>
      </c>
      <c r="I30" s="219">
        <f t="shared" si="6"/>
        <v>0</v>
      </c>
      <c r="J30" s="219">
        <f t="shared" si="6"/>
        <v>0</v>
      </c>
      <c r="K30" s="178"/>
    </row>
    <row r="31" spans="1:13" s="184" customFormat="1" ht="12" customHeight="1" thickBot="1" x14ac:dyDescent="0.3">
      <c r="A31" s="220"/>
      <c r="B31" s="221"/>
      <c r="C31" s="222"/>
      <c r="D31" s="222"/>
      <c r="E31" s="223"/>
      <c r="F31" s="223"/>
      <c r="G31" s="223"/>
      <c r="H31" s="223"/>
      <c r="I31" s="223"/>
      <c r="J31" s="223"/>
      <c r="K31" s="175"/>
      <c r="L31" s="175"/>
    </row>
    <row r="32" spans="1:13" ht="9.75" customHeight="1" thickBot="1" x14ac:dyDescent="0.25">
      <c r="A32" s="291"/>
      <c r="B32" s="292" t="s">
        <v>35</v>
      </c>
      <c r="C32" s="293" t="e">
        <f>SUM(C17:C30)</f>
        <v>#DIV/0!</v>
      </c>
      <c r="D32" s="294">
        <f>SUM(D17:D30)</f>
        <v>0</v>
      </c>
      <c r="E32" s="295">
        <f>ROUND(E18+E20+E22+E24+E26+E28+E30,2)</f>
        <v>0</v>
      </c>
      <c r="F32" s="295">
        <f>ROUND(F20+F22+F24+F26+F28+F30,2)</f>
        <v>0</v>
      </c>
      <c r="G32" s="295">
        <f>ROUND(G20+G22+G24+G26+G28+G30,2)</f>
        <v>0</v>
      </c>
      <c r="H32" s="295">
        <f>ROUND(H20+H22+H24+H26+H28+H30,2)</f>
        <v>0</v>
      </c>
      <c r="I32" s="295">
        <f>ROUND(I20+I22+I24+I26+I28+I30,2)</f>
        <v>0</v>
      </c>
      <c r="J32" s="295">
        <f>ROUND(J20+J22+J24+J26+J28+J30,2)</f>
        <v>0</v>
      </c>
    </row>
    <row r="33" spans="1:10" ht="9.75" customHeight="1" thickBot="1" x14ac:dyDescent="0.25">
      <c r="A33" s="291"/>
      <c r="B33" s="292"/>
      <c r="C33" s="293"/>
      <c r="D33" s="294"/>
      <c r="E33" s="295"/>
      <c r="F33" s="295"/>
      <c r="G33" s="295"/>
      <c r="H33" s="295"/>
      <c r="I33" s="295"/>
      <c r="J33" s="295"/>
    </row>
    <row r="34" spans="1:10" ht="9.75" customHeight="1" thickBot="1" x14ac:dyDescent="0.25">
      <c r="A34" s="291"/>
      <c r="B34" s="292"/>
      <c r="C34" s="293"/>
      <c r="D34" s="294"/>
      <c r="E34" s="295"/>
      <c r="F34" s="295"/>
      <c r="G34" s="295"/>
      <c r="H34" s="295"/>
      <c r="I34" s="295"/>
      <c r="J34" s="295"/>
    </row>
    <row r="35" spans="1:10" ht="13.5" customHeight="1" thickBot="1" x14ac:dyDescent="0.25">
      <c r="A35" s="305"/>
      <c r="B35" s="307" t="s">
        <v>36</v>
      </c>
      <c r="C35" s="309" t="e">
        <f>D35/D32</f>
        <v>#DIV/0!</v>
      </c>
      <c r="D35" s="311">
        <f>SUM(E32:J34)</f>
        <v>0</v>
      </c>
      <c r="E35" s="313">
        <f>E32</f>
        <v>0</v>
      </c>
      <c r="F35" s="296">
        <f>F32+E35</f>
        <v>0</v>
      </c>
      <c r="G35" s="296">
        <f>G32+F35</f>
        <v>0</v>
      </c>
      <c r="H35" s="296">
        <f>H32+G35</f>
        <v>0</v>
      </c>
      <c r="I35" s="296">
        <f>I32+H35</f>
        <v>0</v>
      </c>
      <c r="J35" s="296">
        <f>J32+I35</f>
        <v>0</v>
      </c>
    </row>
    <row r="36" spans="1:10" ht="13.5" customHeight="1" thickBot="1" x14ac:dyDescent="0.25">
      <c r="A36" s="305"/>
      <c r="B36" s="307"/>
      <c r="C36" s="309"/>
      <c r="D36" s="311"/>
      <c r="E36" s="313"/>
      <c r="F36" s="296"/>
      <c r="G36" s="296"/>
      <c r="H36" s="296"/>
      <c r="I36" s="296"/>
      <c r="J36" s="296"/>
    </row>
    <row r="37" spans="1:10" ht="13.5" customHeight="1" thickBot="1" x14ac:dyDescent="0.25">
      <c r="A37" s="306"/>
      <c r="B37" s="308"/>
      <c r="C37" s="310"/>
      <c r="D37" s="312"/>
      <c r="E37" s="314"/>
      <c r="F37" s="297"/>
      <c r="G37" s="297"/>
      <c r="H37" s="297"/>
      <c r="I37" s="297"/>
      <c r="J37" s="297"/>
    </row>
    <row r="38" spans="1:10" x14ac:dyDescent="0.2">
      <c r="A38" s="185"/>
      <c r="B38" s="185"/>
      <c r="C38" s="185"/>
      <c r="D38" s="185"/>
      <c r="E38" s="185"/>
    </row>
    <row r="39" spans="1:10" ht="14.25" x14ac:dyDescent="0.2">
      <c r="A39" s="186"/>
      <c r="B39" s="185"/>
      <c r="C39" s="185"/>
      <c r="D39" s="185"/>
      <c r="E39" s="185"/>
    </row>
    <row r="40" spans="1:10" x14ac:dyDescent="0.2">
      <c r="D40" s="187"/>
    </row>
    <row r="41" spans="1:10" x14ac:dyDescent="0.2">
      <c r="B41" s="188"/>
      <c r="G41" s="190"/>
    </row>
    <row r="42" spans="1:10" x14ac:dyDescent="0.2">
      <c r="B42" s="188"/>
      <c r="G42" s="190"/>
    </row>
    <row r="43" spans="1:10" ht="12.75" customHeight="1" x14ac:dyDescent="0.2">
      <c r="B43" s="39"/>
      <c r="C43" s="38"/>
      <c r="D43" s="38"/>
      <c r="E43" s="38"/>
      <c r="G43" s="190"/>
    </row>
    <row r="44" spans="1:10" ht="15.75" x14ac:dyDescent="0.25">
      <c r="B44" s="65"/>
      <c r="C44" s="66"/>
      <c r="D44" s="66"/>
      <c r="E44" s="191"/>
      <c r="G44" s="192"/>
    </row>
    <row r="45" spans="1:10" ht="12.75" customHeight="1" x14ac:dyDescent="0.2">
      <c r="B45" s="45"/>
      <c r="C45" s="67"/>
      <c r="D45" s="67"/>
      <c r="E45" s="193"/>
      <c r="G45" s="192"/>
    </row>
    <row r="46" spans="1:10" ht="12.75" customHeight="1" x14ac:dyDescent="0.2">
      <c r="B46" s="45"/>
      <c r="C46" s="67"/>
      <c r="D46" s="67"/>
      <c r="E46" s="194"/>
      <c r="G46" s="192"/>
    </row>
    <row r="47" spans="1:10" x14ac:dyDescent="0.2">
      <c r="B47" s="60"/>
      <c r="C47" s="27"/>
      <c r="D47" s="27"/>
      <c r="E47" s="194"/>
      <c r="G47" s="192"/>
    </row>
  </sheetData>
  <sheetProtection password="CC53" sheet="1" objects="1" scenarios="1" formatCells="0" formatColumns="0" formatRows="0" selectLockedCells="1"/>
  <mergeCells count="57">
    <mergeCell ref="F35:F37"/>
    <mergeCell ref="A17:A18"/>
    <mergeCell ref="B17:B18"/>
    <mergeCell ref="C17:C18"/>
    <mergeCell ref="D17:D18"/>
    <mergeCell ref="A35:A37"/>
    <mergeCell ref="B35:B37"/>
    <mergeCell ref="A29:A30"/>
    <mergeCell ref="C35:C37"/>
    <mergeCell ref="D35:D37"/>
    <mergeCell ref="E35:E37"/>
    <mergeCell ref="J32:J34"/>
    <mergeCell ref="G35:G37"/>
    <mergeCell ref="H35:H37"/>
    <mergeCell ref="I35:I37"/>
    <mergeCell ref="J35:J37"/>
    <mergeCell ref="E32:E34"/>
    <mergeCell ref="F32:F34"/>
    <mergeCell ref="G32:G34"/>
    <mergeCell ref="H32:H34"/>
    <mergeCell ref="I32:I34"/>
    <mergeCell ref="B29:B30"/>
    <mergeCell ref="C29:C30"/>
    <mergeCell ref="D29:D30"/>
    <mergeCell ref="A32:A34"/>
    <mergeCell ref="B32:B34"/>
    <mergeCell ref="C32:C34"/>
    <mergeCell ref="D32:D34"/>
    <mergeCell ref="A25:A26"/>
    <mergeCell ref="B25:B26"/>
    <mergeCell ref="C25:C26"/>
    <mergeCell ref="D25:D26"/>
    <mergeCell ref="A27:A28"/>
    <mergeCell ref="B27:B28"/>
    <mergeCell ref="C27:C28"/>
    <mergeCell ref="D27:D28"/>
    <mergeCell ref="A21:A22"/>
    <mergeCell ref="B21:B22"/>
    <mergeCell ref="C21:C22"/>
    <mergeCell ref="D21:D22"/>
    <mergeCell ref="A23:A24"/>
    <mergeCell ref="B23:B24"/>
    <mergeCell ref="C23:C24"/>
    <mergeCell ref="D23:D24"/>
    <mergeCell ref="B7:D7"/>
    <mergeCell ref="H14:H15"/>
    <mergeCell ref="I14:I15"/>
    <mergeCell ref="J14:J15"/>
    <mergeCell ref="A19:A20"/>
    <mergeCell ref="B19:B20"/>
    <mergeCell ref="C19:C20"/>
    <mergeCell ref="D19:D20"/>
    <mergeCell ref="A14:A15"/>
    <mergeCell ref="B14:B15"/>
    <mergeCell ref="E14:E15"/>
    <mergeCell ref="F14:F15"/>
    <mergeCell ref="G14:G15"/>
  </mergeCells>
  <conditionalFormatting sqref="E19:F19 E21:F21 E23:F23 E25:F25 E29:F29 E17:J17">
    <cfRule type="cellIs" dxfId="1403" priority="1567" stopIfTrue="1" operator="equal">
      <formula>0</formula>
    </cfRule>
    <cfRule type="cellIs" dxfId="1402" priority="1568" stopIfTrue="1" operator="greaterThan">
      <formula>0.0000001</formula>
    </cfRule>
  </conditionalFormatting>
  <conditionalFormatting sqref="E19 E17:J17">
    <cfRule type="cellIs" dxfId="1401" priority="1565" stopIfTrue="1" operator="equal">
      <formula>0</formula>
    </cfRule>
    <cfRule type="cellIs" dxfId="1400" priority="1566" stopIfTrue="1" operator="greaterThan">
      <formula>0.0000001</formula>
    </cfRule>
  </conditionalFormatting>
  <conditionalFormatting sqref="E19">
    <cfRule type="cellIs" dxfId="1399" priority="1563" stopIfTrue="1" operator="equal">
      <formula>0</formula>
    </cfRule>
    <cfRule type="cellIs" dxfId="1398" priority="1564" stopIfTrue="1" operator="greaterThan">
      <formula>0.0000001</formula>
    </cfRule>
  </conditionalFormatting>
  <conditionalFormatting sqref="E19 E17:J17">
    <cfRule type="cellIs" dxfId="1397" priority="1561" stopIfTrue="1" operator="equal">
      <formula>0</formula>
    </cfRule>
    <cfRule type="cellIs" dxfId="1396" priority="1562" stopIfTrue="1" operator="greaterThan">
      <formula>0.0000001</formula>
    </cfRule>
  </conditionalFormatting>
  <conditionalFormatting sqref="E19">
    <cfRule type="cellIs" dxfId="1395" priority="1559" stopIfTrue="1" operator="equal">
      <formula>0</formula>
    </cfRule>
    <cfRule type="cellIs" dxfId="1394" priority="1560" stopIfTrue="1" operator="greaterThan">
      <formula>0.0000001</formula>
    </cfRule>
  </conditionalFormatting>
  <conditionalFormatting sqref="E19">
    <cfRule type="cellIs" dxfId="1393" priority="1557" stopIfTrue="1" operator="equal">
      <formula>0</formula>
    </cfRule>
    <cfRule type="cellIs" dxfId="1392" priority="1558" stopIfTrue="1" operator="greaterThan">
      <formula>0.0000001</formula>
    </cfRule>
  </conditionalFormatting>
  <conditionalFormatting sqref="E19">
    <cfRule type="cellIs" dxfId="1391" priority="1555" stopIfTrue="1" operator="equal">
      <formula>0</formula>
    </cfRule>
    <cfRule type="cellIs" dxfId="1390" priority="1556" stopIfTrue="1" operator="greaterThan">
      <formula>0.0000001</formula>
    </cfRule>
  </conditionalFormatting>
  <conditionalFormatting sqref="E19">
    <cfRule type="cellIs" dxfId="1389" priority="1553" stopIfTrue="1" operator="equal">
      <formula>0</formula>
    </cfRule>
    <cfRule type="cellIs" dxfId="1388" priority="1554" stopIfTrue="1" operator="greaterThan">
      <formula>0.0000001</formula>
    </cfRule>
  </conditionalFormatting>
  <conditionalFormatting sqref="E21">
    <cfRule type="cellIs" dxfId="1387" priority="1551" stopIfTrue="1" operator="equal">
      <formula>0</formula>
    </cfRule>
    <cfRule type="cellIs" dxfId="1386" priority="1552" stopIfTrue="1" operator="greaterThan">
      <formula>0.0000001</formula>
    </cfRule>
  </conditionalFormatting>
  <conditionalFormatting sqref="E21">
    <cfRule type="cellIs" dxfId="1385" priority="1549" stopIfTrue="1" operator="equal">
      <formula>0</formula>
    </cfRule>
    <cfRule type="cellIs" dxfId="1384" priority="1550" stopIfTrue="1" operator="greaterThan">
      <formula>0.0000001</formula>
    </cfRule>
  </conditionalFormatting>
  <conditionalFormatting sqref="E21">
    <cfRule type="cellIs" dxfId="1383" priority="1547" stopIfTrue="1" operator="equal">
      <formula>0</formula>
    </cfRule>
    <cfRule type="cellIs" dxfId="1382" priority="1548" stopIfTrue="1" operator="greaterThan">
      <formula>0.0000001</formula>
    </cfRule>
  </conditionalFormatting>
  <conditionalFormatting sqref="E21">
    <cfRule type="cellIs" dxfId="1381" priority="1545" stopIfTrue="1" operator="equal">
      <formula>0</formula>
    </cfRule>
    <cfRule type="cellIs" dxfId="1380" priority="1546" stopIfTrue="1" operator="greaterThan">
      <formula>0.0000001</formula>
    </cfRule>
  </conditionalFormatting>
  <conditionalFormatting sqref="E21">
    <cfRule type="cellIs" dxfId="1379" priority="1543" stopIfTrue="1" operator="equal">
      <formula>0</formula>
    </cfRule>
    <cfRule type="cellIs" dxfId="1378" priority="1544" stopIfTrue="1" operator="greaterThan">
      <formula>0.0000001</formula>
    </cfRule>
  </conditionalFormatting>
  <conditionalFormatting sqref="E21">
    <cfRule type="cellIs" dxfId="1377" priority="1541" stopIfTrue="1" operator="equal">
      <formula>0</formula>
    </cfRule>
    <cfRule type="cellIs" dxfId="1376" priority="1542" stopIfTrue="1" operator="greaterThan">
      <formula>0.0000001</formula>
    </cfRule>
  </conditionalFormatting>
  <conditionalFormatting sqref="E21">
    <cfRule type="cellIs" dxfId="1375" priority="1539" stopIfTrue="1" operator="equal">
      <formula>0</formula>
    </cfRule>
    <cfRule type="cellIs" dxfId="1374" priority="1540" stopIfTrue="1" operator="greaterThan">
      <formula>0.0000001</formula>
    </cfRule>
  </conditionalFormatting>
  <conditionalFormatting sqref="E23">
    <cfRule type="cellIs" dxfId="1373" priority="1537" stopIfTrue="1" operator="equal">
      <formula>0</formula>
    </cfRule>
    <cfRule type="cellIs" dxfId="1372" priority="1538" stopIfTrue="1" operator="greaterThan">
      <formula>0.0000001</formula>
    </cfRule>
  </conditionalFormatting>
  <conditionalFormatting sqref="E23">
    <cfRule type="cellIs" dxfId="1371" priority="1535" stopIfTrue="1" operator="equal">
      <formula>0</formula>
    </cfRule>
    <cfRule type="cellIs" dxfId="1370" priority="1536" stopIfTrue="1" operator="greaterThan">
      <formula>0.0000001</formula>
    </cfRule>
  </conditionalFormatting>
  <conditionalFormatting sqref="E23">
    <cfRule type="cellIs" dxfId="1369" priority="1533" stopIfTrue="1" operator="equal">
      <formula>0</formula>
    </cfRule>
    <cfRule type="cellIs" dxfId="1368" priority="1534" stopIfTrue="1" operator="greaterThan">
      <formula>0.0000001</formula>
    </cfRule>
  </conditionalFormatting>
  <conditionalFormatting sqref="E23">
    <cfRule type="cellIs" dxfId="1367" priority="1531" stopIfTrue="1" operator="equal">
      <formula>0</formula>
    </cfRule>
    <cfRule type="cellIs" dxfId="1366" priority="1532" stopIfTrue="1" operator="greaterThan">
      <formula>0.0000001</formula>
    </cfRule>
  </conditionalFormatting>
  <conditionalFormatting sqref="E23">
    <cfRule type="cellIs" dxfId="1365" priority="1529" stopIfTrue="1" operator="equal">
      <formula>0</formula>
    </cfRule>
    <cfRule type="cellIs" dxfId="1364" priority="1530" stopIfTrue="1" operator="greaterThan">
      <formula>0.0000001</formula>
    </cfRule>
  </conditionalFormatting>
  <conditionalFormatting sqref="E23">
    <cfRule type="cellIs" dxfId="1363" priority="1527" stopIfTrue="1" operator="equal">
      <formula>0</formula>
    </cfRule>
    <cfRule type="cellIs" dxfId="1362" priority="1528" stopIfTrue="1" operator="greaterThan">
      <formula>0.0000001</formula>
    </cfRule>
  </conditionalFormatting>
  <conditionalFormatting sqref="E23">
    <cfRule type="cellIs" dxfId="1361" priority="1525" stopIfTrue="1" operator="equal">
      <formula>0</formula>
    </cfRule>
    <cfRule type="cellIs" dxfId="1360" priority="1526" stopIfTrue="1" operator="greaterThan">
      <formula>0.0000001</formula>
    </cfRule>
  </conditionalFormatting>
  <conditionalFormatting sqref="E25">
    <cfRule type="cellIs" dxfId="1359" priority="1523" stopIfTrue="1" operator="equal">
      <formula>0</formula>
    </cfRule>
    <cfRule type="cellIs" dxfId="1358" priority="1524" stopIfTrue="1" operator="greaterThan">
      <formula>0.0000001</formula>
    </cfRule>
  </conditionalFormatting>
  <conditionalFormatting sqref="E25">
    <cfRule type="cellIs" dxfId="1357" priority="1521" stopIfTrue="1" operator="equal">
      <formula>0</formula>
    </cfRule>
    <cfRule type="cellIs" dxfId="1356" priority="1522" stopIfTrue="1" operator="greaterThan">
      <formula>0.0000001</formula>
    </cfRule>
  </conditionalFormatting>
  <conditionalFormatting sqref="E25">
    <cfRule type="cellIs" dxfId="1355" priority="1519" stopIfTrue="1" operator="equal">
      <formula>0</formula>
    </cfRule>
    <cfRule type="cellIs" dxfId="1354" priority="1520" stopIfTrue="1" operator="greaterThan">
      <formula>0.0000001</formula>
    </cfRule>
  </conditionalFormatting>
  <conditionalFormatting sqref="E25">
    <cfRule type="cellIs" dxfId="1353" priority="1517" stopIfTrue="1" operator="equal">
      <formula>0</formula>
    </cfRule>
    <cfRule type="cellIs" dxfId="1352" priority="1518" stopIfTrue="1" operator="greaterThan">
      <formula>0.0000001</formula>
    </cfRule>
  </conditionalFormatting>
  <conditionalFormatting sqref="E25">
    <cfRule type="cellIs" dxfId="1351" priority="1515" stopIfTrue="1" operator="equal">
      <formula>0</formula>
    </cfRule>
    <cfRule type="cellIs" dxfId="1350" priority="1516" stopIfTrue="1" operator="greaterThan">
      <formula>0.0000001</formula>
    </cfRule>
  </conditionalFormatting>
  <conditionalFormatting sqref="E25">
    <cfRule type="cellIs" dxfId="1349" priority="1513" stopIfTrue="1" operator="equal">
      <formula>0</formula>
    </cfRule>
    <cfRule type="cellIs" dxfId="1348" priority="1514" stopIfTrue="1" operator="greaterThan">
      <formula>0.0000001</formula>
    </cfRule>
  </conditionalFormatting>
  <conditionalFormatting sqref="E25">
    <cfRule type="cellIs" dxfId="1347" priority="1511" stopIfTrue="1" operator="equal">
      <formula>0</formula>
    </cfRule>
    <cfRule type="cellIs" dxfId="1346" priority="1512" stopIfTrue="1" operator="greaterThan">
      <formula>0.0000001</formula>
    </cfRule>
  </conditionalFormatting>
  <conditionalFormatting sqref="E29">
    <cfRule type="cellIs" dxfId="1345" priority="1509" stopIfTrue="1" operator="equal">
      <formula>0</formula>
    </cfRule>
    <cfRule type="cellIs" dxfId="1344" priority="1510" stopIfTrue="1" operator="greaterThan">
      <formula>0.0000001</formula>
    </cfRule>
  </conditionalFormatting>
  <conditionalFormatting sqref="E29">
    <cfRule type="cellIs" dxfId="1343" priority="1507" stopIfTrue="1" operator="equal">
      <formula>0</formula>
    </cfRule>
    <cfRule type="cellIs" dxfId="1342" priority="1508" stopIfTrue="1" operator="greaterThan">
      <formula>0.0000001</formula>
    </cfRule>
  </conditionalFormatting>
  <conditionalFormatting sqref="E29">
    <cfRule type="cellIs" dxfId="1341" priority="1505" stopIfTrue="1" operator="equal">
      <formula>0</formula>
    </cfRule>
    <cfRule type="cellIs" dxfId="1340" priority="1506" stopIfTrue="1" operator="greaterThan">
      <formula>0.0000001</formula>
    </cfRule>
  </conditionalFormatting>
  <conditionalFormatting sqref="E29">
    <cfRule type="cellIs" dxfId="1339" priority="1503" stopIfTrue="1" operator="equal">
      <formula>0</formula>
    </cfRule>
    <cfRule type="cellIs" dxfId="1338" priority="1504" stopIfTrue="1" operator="greaterThan">
      <formula>0.0000001</formula>
    </cfRule>
  </conditionalFormatting>
  <conditionalFormatting sqref="E29">
    <cfRule type="cellIs" dxfId="1337" priority="1501" stopIfTrue="1" operator="equal">
      <formula>0</formula>
    </cfRule>
    <cfRule type="cellIs" dxfId="1336" priority="1502" stopIfTrue="1" operator="greaterThan">
      <formula>0.0000001</formula>
    </cfRule>
  </conditionalFormatting>
  <conditionalFormatting sqref="E29">
    <cfRule type="cellIs" dxfId="1335" priority="1499" stopIfTrue="1" operator="equal">
      <formula>0</formula>
    </cfRule>
    <cfRule type="cellIs" dxfId="1334" priority="1500" stopIfTrue="1" operator="greaterThan">
      <formula>0.0000001</formula>
    </cfRule>
  </conditionalFormatting>
  <conditionalFormatting sqref="E29">
    <cfRule type="cellIs" dxfId="1333" priority="1497" stopIfTrue="1" operator="equal">
      <formula>0</formula>
    </cfRule>
    <cfRule type="cellIs" dxfId="1332" priority="1498" stopIfTrue="1" operator="greaterThan">
      <formula>0.0000001</formula>
    </cfRule>
  </conditionalFormatting>
  <conditionalFormatting sqref="F19">
    <cfRule type="cellIs" dxfId="1331" priority="1495" stopIfTrue="1" operator="equal">
      <formula>0</formula>
    </cfRule>
    <cfRule type="cellIs" dxfId="1330" priority="1496" stopIfTrue="1" operator="greaterThan">
      <formula>0.0000001</formula>
    </cfRule>
  </conditionalFormatting>
  <conditionalFormatting sqref="F19">
    <cfRule type="cellIs" dxfId="1329" priority="1493" stopIfTrue="1" operator="equal">
      <formula>0</formula>
    </cfRule>
    <cfRule type="cellIs" dxfId="1328" priority="1494" stopIfTrue="1" operator="greaterThan">
      <formula>0.0000001</formula>
    </cfRule>
  </conditionalFormatting>
  <conditionalFormatting sqref="F19">
    <cfRule type="cellIs" dxfId="1327" priority="1491" stopIfTrue="1" operator="equal">
      <formula>0</formula>
    </cfRule>
    <cfRule type="cellIs" dxfId="1326" priority="1492" stopIfTrue="1" operator="greaterThan">
      <formula>0.0000001</formula>
    </cfRule>
  </conditionalFormatting>
  <conditionalFormatting sqref="F19">
    <cfRule type="cellIs" dxfId="1325" priority="1489" stopIfTrue="1" operator="equal">
      <formula>0</formula>
    </cfRule>
    <cfRule type="cellIs" dxfId="1324" priority="1490" stopIfTrue="1" operator="greaterThan">
      <formula>0.0000001</formula>
    </cfRule>
  </conditionalFormatting>
  <conditionalFormatting sqref="F19">
    <cfRule type="cellIs" dxfId="1323" priority="1487" stopIfTrue="1" operator="equal">
      <formula>0</formula>
    </cfRule>
    <cfRule type="cellIs" dxfId="1322" priority="1488" stopIfTrue="1" operator="greaterThan">
      <formula>0.0000001</formula>
    </cfRule>
  </conditionalFormatting>
  <conditionalFormatting sqref="F19">
    <cfRule type="cellIs" dxfId="1321" priority="1485" stopIfTrue="1" operator="equal">
      <formula>0</formula>
    </cfRule>
    <cfRule type="cellIs" dxfId="1320" priority="1486" stopIfTrue="1" operator="greaterThan">
      <formula>0.0000001</formula>
    </cfRule>
  </conditionalFormatting>
  <conditionalFormatting sqref="F19">
    <cfRule type="cellIs" dxfId="1319" priority="1483" stopIfTrue="1" operator="equal">
      <formula>0</formula>
    </cfRule>
    <cfRule type="cellIs" dxfId="1318" priority="1484" stopIfTrue="1" operator="greaterThan">
      <formula>0.0000001</formula>
    </cfRule>
  </conditionalFormatting>
  <conditionalFormatting sqref="F21">
    <cfRule type="cellIs" dxfId="1317" priority="1481" stopIfTrue="1" operator="equal">
      <formula>0</formula>
    </cfRule>
    <cfRule type="cellIs" dxfId="1316" priority="1482" stopIfTrue="1" operator="greaterThan">
      <formula>0.0000001</formula>
    </cfRule>
  </conditionalFormatting>
  <conditionalFormatting sqref="F21">
    <cfRule type="cellIs" dxfId="1315" priority="1479" stopIfTrue="1" operator="equal">
      <formula>0</formula>
    </cfRule>
    <cfRule type="cellIs" dxfId="1314" priority="1480" stopIfTrue="1" operator="greaterThan">
      <formula>0.0000001</formula>
    </cfRule>
  </conditionalFormatting>
  <conditionalFormatting sqref="F21">
    <cfRule type="cellIs" dxfId="1313" priority="1477" stopIfTrue="1" operator="equal">
      <formula>0</formula>
    </cfRule>
    <cfRule type="cellIs" dxfId="1312" priority="1478" stopIfTrue="1" operator="greaterThan">
      <formula>0.0000001</formula>
    </cfRule>
  </conditionalFormatting>
  <conditionalFormatting sqref="F21">
    <cfRule type="cellIs" dxfId="1311" priority="1475" stopIfTrue="1" operator="equal">
      <formula>0</formula>
    </cfRule>
    <cfRule type="cellIs" dxfId="1310" priority="1476" stopIfTrue="1" operator="greaterThan">
      <formula>0.0000001</formula>
    </cfRule>
  </conditionalFormatting>
  <conditionalFormatting sqref="F21">
    <cfRule type="cellIs" dxfId="1309" priority="1473" stopIfTrue="1" operator="equal">
      <formula>0</formula>
    </cfRule>
    <cfRule type="cellIs" dxfId="1308" priority="1474" stopIfTrue="1" operator="greaterThan">
      <formula>0.0000001</formula>
    </cfRule>
  </conditionalFormatting>
  <conditionalFormatting sqref="F21">
    <cfRule type="cellIs" dxfId="1307" priority="1471" stopIfTrue="1" operator="equal">
      <formula>0</formula>
    </cfRule>
    <cfRule type="cellIs" dxfId="1306" priority="1472" stopIfTrue="1" operator="greaterThan">
      <formula>0.0000001</formula>
    </cfRule>
  </conditionalFormatting>
  <conditionalFormatting sqref="F21">
    <cfRule type="cellIs" dxfId="1305" priority="1469" stopIfTrue="1" operator="equal">
      <formula>0</formula>
    </cfRule>
    <cfRule type="cellIs" dxfId="1304" priority="1470" stopIfTrue="1" operator="greaterThan">
      <formula>0.0000001</formula>
    </cfRule>
  </conditionalFormatting>
  <conditionalFormatting sqref="F23">
    <cfRule type="cellIs" dxfId="1303" priority="1467" stopIfTrue="1" operator="equal">
      <formula>0</formula>
    </cfRule>
    <cfRule type="cellIs" dxfId="1302" priority="1468" stopIfTrue="1" operator="greaterThan">
      <formula>0.0000001</formula>
    </cfRule>
  </conditionalFormatting>
  <conditionalFormatting sqref="F23">
    <cfRule type="cellIs" dxfId="1301" priority="1465" stopIfTrue="1" operator="equal">
      <formula>0</formula>
    </cfRule>
    <cfRule type="cellIs" dxfId="1300" priority="1466" stopIfTrue="1" operator="greaterThan">
      <formula>0.0000001</formula>
    </cfRule>
  </conditionalFormatting>
  <conditionalFormatting sqref="F23">
    <cfRule type="cellIs" dxfId="1299" priority="1463" stopIfTrue="1" operator="equal">
      <formula>0</formula>
    </cfRule>
    <cfRule type="cellIs" dxfId="1298" priority="1464" stopIfTrue="1" operator="greaterThan">
      <formula>0.0000001</formula>
    </cfRule>
  </conditionalFormatting>
  <conditionalFormatting sqref="F23">
    <cfRule type="cellIs" dxfId="1297" priority="1461" stopIfTrue="1" operator="equal">
      <formula>0</formula>
    </cfRule>
    <cfRule type="cellIs" dxfId="1296" priority="1462" stopIfTrue="1" operator="greaterThan">
      <formula>0.0000001</formula>
    </cfRule>
  </conditionalFormatting>
  <conditionalFormatting sqref="F23">
    <cfRule type="cellIs" dxfId="1295" priority="1459" stopIfTrue="1" operator="equal">
      <formula>0</formula>
    </cfRule>
    <cfRule type="cellIs" dxfId="1294" priority="1460" stopIfTrue="1" operator="greaterThan">
      <formula>0.0000001</formula>
    </cfRule>
  </conditionalFormatting>
  <conditionalFormatting sqref="F23">
    <cfRule type="cellIs" dxfId="1293" priority="1457" stopIfTrue="1" operator="equal">
      <formula>0</formula>
    </cfRule>
    <cfRule type="cellIs" dxfId="1292" priority="1458" stopIfTrue="1" operator="greaterThan">
      <formula>0.0000001</formula>
    </cfRule>
  </conditionalFormatting>
  <conditionalFormatting sqref="F23">
    <cfRule type="cellIs" dxfId="1291" priority="1455" stopIfTrue="1" operator="equal">
      <formula>0</formula>
    </cfRule>
    <cfRule type="cellIs" dxfId="1290" priority="1456" stopIfTrue="1" operator="greaterThan">
      <formula>0.0000001</formula>
    </cfRule>
  </conditionalFormatting>
  <conditionalFormatting sqref="F25">
    <cfRule type="cellIs" dxfId="1289" priority="1453" stopIfTrue="1" operator="equal">
      <formula>0</formula>
    </cfRule>
    <cfRule type="cellIs" dxfId="1288" priority="1454" stopIfTrue="1" operator="greaterThan">
      <formula>0.0000001</formula>
    </cfRule>
  </conditionalFormatting>
  <conditionalFormatting sqref="F25">
    <cfRule type="cellIs" dxfId="1287" priority="1451" stopIfTrue="1" operator="equal">
      <formula>0</formula>
    </cfRule>
    <cfRule type="cellIs" dxfId="1286" priority="1452" stopIfTrue="1" operator="greaterThan">
      <formula>0.0000001</formula>
    </cfRule>
  </conditionalFormatting>
  <conditionalFormatting sqref="F25">
    <cfRule type="cellIs" dxfId="1285" priority="1449" stopIfTrue="1" operator="equal">
      <formula>0</formula>
    </cfRule>
    <cfRule type="cellIs" dxfId="1284" priority="1450" stopIfTrue="1" operator="greaterThan">
      <formula>0.0000001</formula>
    </cfRule>
  </conditionalFormatting>
  <conditionalFormatting sqref="F25">
    <cfRule type="cellIs" dxfId="1283" priority="1447" stopIfTrue="1" operator="equal">
      <formula>0</formula>
    </cfRule>
    <cfRule type="cellIs" dxfId="1282" priority="1448" stopIfTrue="1" operator="greaterThan">
      <formula>0.0000001</formula>
    </cfRule>
  </conditionalFormatting>
  <conditionalFormatting sqref="F25">
    <cfRule type="cellIs" dxfId="1281" priority="1445" stopIfTrue="1" operator="equal">
      <formula>0</formula>
    </cfRule>
    <cfRule type="cellIs" dxfId="1280" priority="1446" stopIfTrue="1" operator="greaterThan">
      <formula>0.0000001</formula>
    </cfRule>
  </conditionalFormatting>
  <conditionalFormatting sqref="F25">
    <cfRule type="cellIs" dxfId="1279" priority="1443" stopIfTrue="1" operator="equal">
      <formula>0</formula>
    </cfRule>
    <cfRule type="cellIs" dxfId="1278" priority="1444" stopIfTrue="1" operator="greaterThan">
      <formula>0.0000001</formula>
    </cfRule>
  </conditionalFormatting>
  <conditionalFormatting sqref="F25">
    <cfRule type="cellIs" dxfId="1277" priority="1441" stopIfTrue="1" operator="equal">
      <formula>0</formula>
    </cfRule>
    <cfRule type="cellIs" dxfId="1276" priority="1442" stopIfTrue="1" operator="greaterThan">
      <formula>0.0000001</formula>
    </cfRule>
  </conditionalFormatting>
  <conditionalFormatting sqref="F29">
    <cfRule type="cellIs" dxfId="1275" priority="1439" stopIfTrue="1" operator="equal">
      <formula>0</formula>
    </cfRule>
    <cfRule type="cellIs" dxfId="1274" priority="1440" stopIfTrue="1" operator="greaterThan">
      <formula>0.0000001</formula>
    </cfRule>
  </conditionalFormatting>
  <conditionalFormatting sqref="F29">
    <cfRule type="cellIs" dxfId="1273" priority="1437" stopIfTrue="1" operator="equal">
      <formula>0</formula>
    </cfRule>
    <cfRule type="cellIs" dxfId="1272" priority="1438" stopIfTrue="1" operator="greaterThan">
      <formula>0.0000001</formula>
    </cfRule>
  </conditionalFormatting>
  <conditionalFormatting sqref="F29">
    <cfRule type="cellIs" dxfId="1271" priority="1435" stopIfTrue="1" operator="equal">
      <formula>0</formula>
    </cfRule>
    <cfRule type="cellIs" dxfId="1270" priority="1436" stopIfTrue="1" operator="greaterThan">
      <formula>0.0000001</formula>
    </cfRule>
  </conditionalFormatting>
  <conditionalFormatting sqref="F29">
    <cfRule type="cellIs" dxfId="1269" priority="1433" stopIfTrue="1" operator="equal">
      <formula>0</formula>
    </cfRule>
    <cfRule type="cellIs" dxfId="1268" priority="1434" stopIfTrue="1" operator="greaterThan">
      <formula>0.0000001</formula>
    </cfRule>
  </conditionalFormatting>
  <conditionalFormatting sqref="F29">
    <cfRule type="cellIs" dxfId="1267" priority="1431" stopIfTrue="1" operator="equal">
      <formula>0</formula>
    </cfRule>
    <cfRule type="cellIs" dxfId="1266" priority="1432" stopIfTrue="1" operator="greaterThan">
      <formula>0.0000001</formula>
    </cfRule>
  </conditionalFormatting>
  <conditionalFormatting sqref="F29">
    <cfRule type="cellIs" dxfId="1265" priority="1429" stopIfTrue="1" operator="equal">
      <formula>0</formula>
    </cfRule>
    <cfRule type="cellIs" dxfId="1264" priority="1430" stopIfTrue="1" operator="greaterThan">
      <formula>0.0000001</formula>
    </cfRule>
  </conditionalFormatting>
  <conditionalFormatting sqref="F29">
    <cfRule type="cellIs" dxfId="1263" priority="1427" stopIfTrue="1" operator="equal">
      <formula>0</formula>
    </cfRule>
    <cfRule type="cellIs" dxfId="1262" priority="1428" stopIfTrue="1" operator="greaterThan">
      <formula>0.0000001</formula>
    </cfRule>
  </conditionalFormatting>
  <conditionalFormatting sqref="F19">
    <cfRule type="cellIs" dxfId="1261" priority="1425" stopIfTrue="1" operator="equal">
      <formula>0</formula>
    </cfRule>
    <cfRule type="cellIs" dxfId="1260" priority="1426" stopIfTrue="1" operator="greaterThan">
      <formula>0.0000001</formula>
    </cfRule>
  </conditionalFormatting>
  <conditionalFormatting sqref="F19">
    <cfRule type="cellIs" dxfId="1259" priority="1423" stopIfTrue="1" operator="equal">
      <formula>0</formula>
    </cfRule>
    <cfRule type="cellIs" dxfId="1258" priority="1424" stopIfTrue="1" operator="greaterThan">
      <formula>0.0000001</formula>
    </cfRule>
  </conditionalFormatting>
  <conditionalFormatting sqref="F19">
    <cfRule type="cellIs" dxfId="1257" priority="1421" stopIfTrue="1" operator="equal">
      <formula>0</formula>
    </cfRule>
    <cfRule type="cellIs" dxfId="1256" priority="1422" stopIfTrue="1" operator="greaterThan">
      <formula>0.0000001</formula>
    </cfRule>
  </conditionalFormatting>
  <conditionalFormatting sqref="F19">
    <cfRule type="cellIs" dxfId="1255" priority="1419" stopIfTrue="1" operator="equal">
      <formula>0</formula>
    </cfRule>
    <cfRule type="cellIs" dxfId="1254" priority="1420" stopIfTrue="1" operator="greaterThan">
      <formula>0.0000001</formula>
    </cfRule>
  </conditionalFormatting>
  <conditionalFormatting sqref="F19">
    <cfRule type="cellIs" dxfId="1253" priority="1417" stopIfTrue="1" operator="equal">
      <formula>0</formula>
    </cfRule>
    <cfRule type="cellIs" dxfId="1252" priority="1418" stopIfTrue="1" operator="greaterThan">
      <formula>0.0000001</formula>
    </cfRule>
  </conditionalFormatting>
  <conditionalFormatting sqref="F19">
    <cfRule type="cellIs" dxfId="1251" priority="1415" stopIfTrue="1" operator="equal">
      <formula>0</formula>
    </cfRule>
    <cfRule type="cellIs" dxfId="1250" priority="1416" stopIfTrue="1" operator="greaterThan">
      <formula>0.0000001</formula>
    </cfRule>
  </conditionalFormatting>
  <conditionalFormatting sqref="F19">
    <cfRule type="cellIs" dxfId="1249" priority="1413" stopIfTrue="1" operator="equal">
      <formula>0</formula>
    </cfRule>
    <cfRule type="cellIs" dxfId="1248" priority="1414" stopIfTrue="1" operator="greaterThan">
      <formula>0.0000001</formula>
    </cfRule>
  </conditionalFormatting>
  <conditionalFormatting sqref="F21">
    <cfRule type="cellIs" dxfId="1247" priority="1411" stopIfTrue="1" operator="equal">
      <formula>0</formula>
    </cfRule>
    <cfRule type="cellIs" dxfId="1246" priority="1412" stopIfTrue="1" operator="greaterThan">
      <formula>0.0000001</formula>
    </cfRule>
  </conditionalFormatting>
  <conditionalFormatting sqref="F21">
    <cfRule type="cellIs" dxfId="1245" priority="1409" stopIfTrue="1" operator="equal">
      <formula>0</formula>
    </cfRule>
    <cfRule type="cellIs" dxfId="1244" priority="1410" stopIfTrue="1" operator="greaterThan">
      <formula>0.0000001</formula>
    </cfRule>
  </conditionalFormatting>
  <conditionalFormatting sqref="F21">
    <cfRule type="cellIs" dxfId="1243" priority="1407" stopIfTrue="1" operator="equal">
      <formula>0</formula>
    </cfRule>
    <cfRule type="cellIs" dxfId="1242" priority="1408" stopIfTrue="1" operator="greaterThan">
      <formula>0.0000001</formula>
    </cfRule>
  </conditionalFormatting>
  <conditionalFormatting sqref="F21">
    <cfRule type="cellIs" dxfId="1241" priority="1405" stopIfTrue="1" operator="equal">
      <formula>0</formula>
    </cfRule>
    <cfRule type="cellIs" dxfId="1240" priority="1406" stopIfTrue="1" operator="greaterThan">
      <formula>0.0000001</formula>
    </cfRule>
  </conditionalFormatting>
  <conditionalFormatting sqref="F21">
    <cfRule type="cellIs" dxfId="1239" priority="1403" stopIfTrue="1" operator="equal">
      <formula>0</formula>
    </cfRule>
    <cfRule type="cellIs" dxfId="1238" priority="1404" stopIfTrue="1" operator="greaterThan">
      <formula>0.0000001</formula>
    </cfRule>
  </conditionalFormatting>
  <conditionalFormatting sqref="F21">
    <cfRule type="cellIs" dxfId="1237" priority="1401" stopIfTrue="1" operator="equal">
      <formula>0</formula>
    </cfRule>
    <cfRule type="cellIs" dxfId="1236" priority="1402" stopIfTrue="1" operator="greaterThan">
      <formula>0.0000001</formula>
    </cfRule>
  </conditionalFormatting>
  <conditionalFormatting sqref="F21">
    <cfRule type="cellIs" dxfId="1235" priority="1399" stopIfTrue="1" operator="equal">
      <formula>0</formula>
    </cfRule>
    <cfRule type="cellIs" dxfId="1234" priority="1400" stopIfTrue="1" operator="greaterThan">
      <formula>0.0000001</formula>
    </cfRule>
  </conditionalFormatting>
  <conditionalFormatting sqref="F23">
    <cfRule type="cellIs" dxfId="1233" priority="1397" stopIfTrue="1" operator="equal">
      <formula>0</formula>
    </cfRule>
    <cfRule type="cellIs" dxfId="1232" priority="1398" stopIfTrue="1" operator="greaterThan">
      <formula>0.0000001</formula>
    </cfRule>
  </conditionalFormatting>
  <conditionalFormatting sqref="F23">
    <cfRule type="cellIs" dxfId="1231" priority="1395" stopIfTrue="1" operator="equal">
      <formula>0</formula>
    </cfRule>
    <cfRule type="cellIs" dxfId="1230" priority="1396" stopIfTrue="1" operator="greaterThan">
      <formula>0.0000001</formula>
    </cfRule>
  </conditionalFormatting>
  <conditionalFormatting sqref="F23">
    <cfRule type="cellIs" dxfId="1229" priority="1393" stopIfTrue="1" operator="equal">
      <formula>0</formula>
    </cfRule>
    <cfRule type="cellIs" dxfId="1228" priority="1394" stopIfTrue="1" operator="greaterThan">
      <formula>0.0000001</formula>
    </cfRule>
  </conditionalFormatting>
  <conditionalFormatting sqref="F23">
    <cfRule type="cellIs" dxfId="1227" priority="1391" stopIfTrue="1" operator="equal">
      <formula>0</formula>
    </cfRule>
    <cfRule type="cellIs" dxfId="1226" priority="1392" stopIfTrue="1" operator="greaterThan">
      <formula>0.0000001</formula>
    </cfRule>
  </conditionalFormatting>
  <conditionalFormatting sqref="F23">
    <cfRule type="cellIs" dxfId="1225" priority="1389" stopIfTrue="1" operator="equal">
      <formula>0</formula>
    </cfRule>
    <cfRule type="cellIs" dxfId="1224" priority="1390" stopIfTrue="1" operator="greaterThan">
      <formula>0.0000001</formula>
    </cfRule>
  </conditionalFormatting>
  <conditionalFormatting sqref="F23">
    <cfRule type="cellIs" dxfId="1223" priority="1387" stopIfTrue="1" operator="equal">
      <formula>0</formula>
    </cfRule>
    <cfRule type="cellIs" dxfId="1222" priority="1388" stopIfTrue="1" operator="greaterThan">
      <formula>0.0000001</formula>
    </cfRule>
  </conditionalFormatting>
  <conditionalFormatting sqref="F23">
    <cfRule type="cellIs" dxfId="1221" priority="1385" stopIfTrue="1" operator="equal">
      <formula>0</formula>
    </cfRule>
    <cfRule type="cellIs" dxfId="1220" priority="1386" stopIfTrue="1" operator="greaterThan">
      <formula>0.0000001</formula>
    </cfRule>
  </conditionalFormatting>
  <conditionalFormatting sqref="F25">
    <cfRule type="cellIs" dxfId="1219" priority="1383" stopIfTrue="1" operator="equal">
      <formula>0</formula>
    </cfRule>
    <cfRule type="cellIs" dxfId="1218" priority="1384" stopIfTrue="1" operator="greaterThan">
      <formula>0.0000001</formula>
    </cfRule>
  </conditionalFormatting>
  <conditionalFormatting sqref="F25">
    <cfRule type="cellIs" dxfId="1217" priority="1381" stopIfTrue="1" operator="equal">
      <formula>0</formula>
    </cfRule>
    <cfRule type="cellIs" dxfId="1216" priority="1382" stopIfTrue="1" operator="greaterThan">
      <formula>0.0000001</formula>
    </cfRule>
  </conditionalFormatting>
  <conditionalFormatting sqref="F25">
    <cfRule type="cellIs" dxfId="1215" priority="1379" stopIfTrue="1" operator="equal">
      <formula>0</formula>
    </cfRule>
    <cfRule type="cellIs" dxfId="1214" priority="1380" stopIfTrue="1" operator="greaterThan">
      <formula>0.0000001</formula>
    </cfRule>
  </conditionalFormatting>
  <conditionalFormatting sqref="F25">
    <cfRule type="cellIs" dxfId="1213" priority="1377" stopIfTrue="1" operator="equal">
      <formula>0</formula>
    </cfRule>
    <cfRule type="cellIs" dxfId="1212" priority="1378" stopIfTrue="1" operator="greaterThan">
      <formula>0.0000001</formula>
    </cfRule>
  </conditionalFormatting>
  <conditionalFormatting sqref="F25">
    <cfRule type="cellIs" dxfId="1211" priority="1375" stopIfTrue="1" operator="equal">
      <formula>0</formula>
    </cfRule>
    <cfRule type="cellIs" dxfId="1210" priority="1376" stopIfTrue="1" operator="greaterThan">
      <formula>0.0000001</formula>
    </cfRule>
  </conditionalFormatting>
  <conditionalFormatting sqref="F25">
    <cfRule type="cellIs" dxfId="1209" priority="1373" stopIfTrue="1" operator="equal">
      <formula>0</formula>
    </cfRule>
    <cfRule type="cellIs" dxfId="1208" priority="1374" stopIfTrue="1" operator="greaterThan">
      <formula>0.0000001</formula>
    </cfRule>
  </conditionalFormatting>
  <conditionalFormatting sqref="F25">
    <cfRule type="cellIs" dxfId="1207" priority="1371" stopIfTrue="1" operator="equal">
      <formula>0</formula>
    </cfRule>
    <cfRule type="cellIs" dxfId="1206" priority="1372" stopIfTrue="1" operator="greaterThan">
      <formula>0.0000001</formula>
    </cfRule>
  </conditionalFormatting>
  <conditionalFormatting sqref="F29">
    <cfRule type="cellIs" dxfId="1205" priority="1369" stopIfTrue="1" operator="equal">
      <formula>0</formula>
    </cfRule>
    <cfRule type="cellIs" dxfId="1204" priority="1370" stopIfTrue="1" operator="greaterThan">
      <formula>0.0000001</formula>
    </cfRule>
  </conditionalFormatting>
  <conditionalFormatting sqref="F29">
    <cfRule type="cellIs" dxfId="1203" priority="1367" stopIfTrue="1" operator="equal">
      <formula>0</formula>
    </cfRule>
    <cfRule type="cellIs" dxfId="1202" priority="1368" stopIfTrue="1" operator="greaterThan">
      <formula>0.0000001</formula>
    </cfRule>
  </conditionalFormatting>
  <conditionalFormatting sqref="F29">
    <cfRule type="cellIs" dxfId="1201" priority="1365" stopIfTrue="1" operator="equal">
      <formula>0</formula>
    </cfRule>
    <cfRule type="cellIs" dxfId="1200" priority="1366" stopIfTrue="1" operator="greaterThan">
      <formula>0.0000001</formula>
    </cfRule>
  </conditionalFormatting>
  <conditionalFormatting sqref="F29">
    <cfRule type="cellIs" dxfId="1199" priority="1363" stopIfTrue="1" operator="equal">
      <formula>0</formula>
    </cfRule>
    <cfRule type="cellIs" dxfId="1198" priority="1364" stopIfTrue="1" operator="greaterThan">
      <formula>0.0000001</formula>
    </cfRule>
  </conditionalFormatting>
  <conditionalFormatting sqref="F29">
    <cfRule type="cellIs" dxfId="1197" priority="1361" stopIfTrue="1" operator="equal">
      <formula>0</formula>
    </cfRule>
    <cfRule type="cellIs" dxfId="1196" priority="1362" stopIfTrue="1" operator="greaterThan">
      <formula>0.0000001</formula>
    </cfRule>
  </conditionalFormatting>
  <conditionalFormatting sqref="F29">
    <cfRule type="cellIs" dxfId="1195" priority="1359" stopIfTrue="1" operator="equal">
      <formula>0</formula>
    </cfRule>
    <cfRule type="cellIs" dxfId="1194" priority="1360" stopIfTrue="1" operator="greaterThan">
      <formula>0.0000001</formula>
    </cfRule>
  </conditionalFormatting>
  <conditionalFormatting sqref="F29">
    <cfRule type="cellIs" dxfId="1193" priority="1357" stopIfTrue="1" operator="equal">
      <formula>0</formula>
    </cfRule>
    <cfRule type="cellIs" dxfId="1192" priority="1358" stopIfTrue="1" operator="greaterThan">
      <formula>0.0000001</formula>
    </cfRule>
  </conditionalFormatting>
  <conditionalFormatting sqref="H19">
    <cfRule type="cellIs" dxfId="1191" priority="1355" stopIfTrue="1" operator="equal">
      <formula>0</formula>
    </cfRule>
    <cfRule type="cellIs" dxfId="1190" priority="1356" stopIfTrue="1" operator="greaterThan">
      <formula>0.0000001</formula>
    </cfRule>
  </conditionalFormatting>
  <conditionalFormatting sqref="H19">
    <cfRule type="cellIs" dxfId="1189" priority="1353" stopIfTrue="1" operator="equal">
      <formula>0</formula>
    </cfRule>
    <cfRule type="cellIs" dxfId="1188" priority="1354" stopIfTrue="1" operator="greaterThan">
      <formula>0.0000001</formula>
    </cfRule>
  </conditionalFormatting>
  <conditionalFormatting sqref="H19">
    <cfRule type="cellIs" dxfId="1187" priority="1351" stopIfTrue="1" operator="equal">
      <formula>0</formula>
    </cfRule>
    <cfRule type="cellIs" dxfId="1186" priority="1352" stopIfTrue="1" operator="greaterThan">
      <formula>0.0000001</formula>
    </cfRule>
  </conditionalFormatting>
  <conditionalFormatting sqref="H19">
    <cfRule type="cellIs" dxfId="1185" priority="1349" stopIfTrue="1" operator="equal">
      <formula>0</formula>
    </cfRule>
    <cfRule type="cellIs" dxfId="1184" priority="1350" stopIfTrue="1" operator="greaterThan">
      <formula>0.0000001</formula>
    </cfRule>
  </conditionalFormatting>
  <conditionalFormatting sqref="H19">
    <cfRule type="cellIs" dxfId="1183" priority="1347" stopIfTrue="1" operator="equal">
      <formula>0</formula>
    </cfRule>
    <cfRule type="cellIs" dxfId="1182" priority="1348" stopIfTrue="1" operator="greaterThan">
      <formula>0.0000001</formula>
    </cfRule>
  </conditionalFormatting>
  <conditionalFormatting sqref="H21">
    <cfRule type="cellIs" dxfId="1181" priority="1345" stopIfTrue="1" operator="equal">
      <formula>0</formula>
    </cfRule>
    <cfRule type="cellIs" dxfId="1180" priority="1346" stopIfTrue="1" operator="greaterThan">
      <formula>0.0000001</formula>
    </cfRule>
  </conditionalFormatting>
  <conditionalFormatting sqref="H21">
    <cfRule type="cellIs" dxfId="1179" priority="1343" stopIfTrue="1" operator="equal">
      <formula>0</formula>
    </cfRule>
    <cfRule type="cellIs" dxfId="1178" priority="1344" stopIfTrue="1" operator="greaterThan">
      <formula>0.0000001</formula>
    </cfRule>
  </conditionalFormatting>
  <conditionalFormatting sqref="H21">
    <cfRule type="cellIs" dxfId="1177" priority="1341" stopIfTrue="1" operator="equal">
      <formula>0</formula>
    </cfRule>
    <cfRule type="cellIs" dxfId="1176" priority="1342" stopIfTrue="1" operator="greaterThan">
      <formula>0.0000001</formula>
    </cfRule>
  </conditionalFormatting>
  <conditionalFormatting sqref="H21">
    <cfRule type="cellIs" dxfId="1175" priority="1339" stopIfTrue="1" operator="equal">
      <formula>0</formula>
    </cfRule>
    <cfRule type="cellIs" dxfId="1174" priority="1340" stopIfTrue="1" operator="greaterThan">
      <formula>0.0000001</formula>
    </cfRule>
  </conditionalFormatting>
  <conditionalFormatting sqref="H21">
    <cfRule type="cellIs" dxfId="1173" priority="1337" stopIfTrue="1" operator="equal">
      <formula>0</formula>
    </cfRule>
    <cfRule type="cellIs" dxfId="1172" priority="1338" stopIfTrue="1" operator="greaterThan">
      <formula>0.0000001</formula>
    </cfRule>
  </conditionalFormatting>
  <conditionalFormatting sqref="H23">
    <cfRule type="cellIs" dxfId="1171" priority="1335" stopIfTrue="1" operator="equal">
      <formula>0</formula>
    </cfRule>
    <cfRule type="cellIs" dxfId="1170" priority="1336" stopIfTrue="1" operator="greaterThan">
      <formula>0.0000001</formula>
    </cfRule>
  </conditionalFormatting>
  <conditionalFormatting sqref="H23">
    <cfRule type="cellIs" dxfId="1169" priority="1333" stopIfTrue="1" operator="equal">
      <formula>0</formula>
    </cfRule>
    <cfRule type="cellIs" dxfId="1168" priority="1334" stopIfTrue="1" operator="greaterThan">
      <formula>0.0000001</formula>
    </cfRule>
  </conditionalFormatting>
  <conditionalFormatting sqref="H23">
    <cfRule type="cellIs" dxfId="1167" priority="1331" stopIfTrue="1" operator="equal">
      <formula>0</formula>
    </cfRule>
    <cfRule type="cellIs" dxfId="1166" priority="1332" stopIfTrue="1" operator="greaterThan">
      <formula>0.0000001</formula>
    </cfRule>
  </conditionalFormatting>
  <conditionalFormatting sqref="H23">
    <cfRule type="cellIs" dxfId="1165" priority="1329" stopIfTrue="1" operator="equal">
      <formula>0</formula>
    </cfRule>
    <cfRule type="cellIs" dxfId="1164" priority="1330" stopIfTrue="1" operator="greaterThan">
      <formula>0.0000001</formula>
    </cfRule>
  </conditionalFormatting>
  <conditionalFormatting sqref="H23">
    <cfRule type="cellIs" dxfId="1163" priority="1327" stopIfTrue="1" operator="equal">
      <formula>0</formula>
    </cfRule>
    <cfRule type="cellIs" dxfId="1162" priority="1328" stopIfTrue="1" operator="greaterThan">
      <formula>0.0000001</formula>
    </cfRule>
  </conditionalFormatting>
  <conditionalFormatting sqref="H25">
    <cfRule type="cellIs" dxfId="1161" priority="1325" stopIfTrue="1" operator="equal">
      <formula>0</formula>
    </cfRule>
    <cfRule type="cellIs" dxfId="1160" priority="1326" stopIfTrue="1" operator="greaterThan">
      <formula>0.0000001</formula>
    </cfRule>
  </conditionalFormatting>
  <conditionalFormatting sqref="H25">
    <cfRule type="cellIs" dxfId="1159" priority="1323" stopIfTrue="1" operator="equal">
      <formula>0</formula>
    </cfRule>
    <cfRule type="cellIs" dxfId="1158" priority="1324" stopIfTrue="1" operator="greaterThan">
      <formula>0.0000001</formula>
    </cfRule>
  </conditionalFormatting>
  <conditionalFormatting sqref="H25">
    <cfRule type="cellIs" dxfId="1157" priority="1321" stopIfTrue="1" operator="equal">
      <formula>0</formula>
    </cfRule>
    <cfRule type="cellIs" dxfId="1156" priority="1322" stopIfTrue="1" operator="greaterThan">
      <formula>0.0000001</formula>
    </cfRule>
  </conditionalFormatting>
  <conditionalFormatting sqref="H25">
    <cfRule type="cellIs" dxfId="1155" priority="1319" stopIfTrue="1" operator="equal">
      <formula>0</formula>
    </cfRule>
    <cfRule type="cellIs" dxfId="1154" priority="1320" stopIfTrue="1" operator="greaterThan">
      <formula>0.0000001</formula>
    </cfRule>
  </conditionalFormatting>
  <conditionalFormatting sqref="H25">
    <cfRule type="cellIs" dxfId="1153" priority="1317" stopIfTrue="1" operator="equal">
      <formula>0</formula>
    </cfRule>
    <cfRule type="cellIs" dxfId="1152" priority="1318" stopIfTrue="1" operator="greaterThan">
      <formula>0.0000001</formula>
    </cfRule>
  </conditionalFormatting>
  <conditionalFormatting sqref="H29">
    <cfRule type="cellIs" dxfId="1151" priority="1315" stopIfTrue="1" operator="equal">
      <formula>0</formula>
    </cfRule>
    <cfRule type="cellIs" dxfId="1150" priority="1316" stopIfTrue="1" operator="greaterThan">
      <formula>0.0000001</formula>
    </cfRule>
  </conditionalFormatting>
  <conditionalFormatting sqref="H29">
    <cfRule type="cellIs" dxfId="1149" priority="1313" stopIfTrue="1" operator="equal">
      <formula>0</formula>
    </cfRule>
    <cfRule type="cellIs" dxfId="1148" priority="1314" stopIfTrue="1" operator="greaterThan">
      <formula>0.0000001</formula>
    </cfRule>
  </conditionalFormatting>
  <conditionalFormatting sqref="H29">
    <cfRule type="cellIs" dxfId="1147" priority="1311" stopIfTrue="1" operator="equal">
      <formula>0</formula>
    </cfRule>
    <cfRule type="cellIs" dxfId="1146" priority="1312" stopIfTrue="1" operator="greaterThan">
      <formula>0.0000001</formula>
    </cfRule>
  </conditionalFormatting>
  <conditionalFormatting sqref="H29">
    <cfRule type="cellIs" dxfId="1145" priority="1309" stopIfTrue="1" operator="equal">
      <formula>0</formula>
    </cfRule>
    <cfRule type="cellIs" dxfId="1144" priority="1310" stopIfTrue="1" operator="greaterThan">
      <formula>0.0000001</formula>
    </cfRule>
  </conditionalFormatting>
  <conditionalFormatting sqref="H29">
    <cfRule type="cellIs" dxfId="1143" priority="1307" stopIfTrue="1" operator="equal">
      <formula>0</formula>
    </cfRule>
    <cfRule type="cellIs" dxfId="1142" priority="1308" stopIfTrue="1" operator="greaterThan">
      <formula>0.0000001</formula>
    </cfRule>
  </conditionalFormatting>
  <conditionalFormatting sqref="H19">
    <cfRule type="cellIs" dxfId="1141" priority="1305" stopIfTrue="1" operator="equal">
      <formula>0</formula>
    </cfRule>
    <cfRule type="cellIs" dxfId="1140" priority="1306" stopIfTrue="1" operator="greaterThan">
      <formula>0.0000001</formula>
    </cfRule>
  </conditionalFormatting>
  <conditionalFormatting sqref="H19">
    <cfRule type="cellIs" dxfId="1139" priority="1303" stopIfTrue="1" operator="equal">
      <formula>0</formula>
    </cfRule>
    <cfRule type="cellIs" dxfId="1138" priority="1304" stopIfTrue="1" operator="greaterThan">
      <formula>0.0000001</formula>
    </cfRule>
  </conditionalFormatting>
  <conditionalFormatting sqref="H19">
    <cfRule type="cellIs" dxfId="1137" priority="1301" stopIfTrue="1" operator="equal">
      <formula>0</formula>
    </cfRule>
    <cfRule type="cellIs" dxfId="1136" priority="1302" stopIfTrue="1" operator="greaterThan">
      <formula>0.0000001</formula>
    </cfRule>
  </conditionalFormatting>
  <conditionalFormatting sqref="G19">
    <cfRule type="cellIs" dxfId="1135" priority="1299" stopIfTrue="1" operator="equal">
      <formula>0</formula>
    </cfRule>
    <cfRule type="cellIs" dxfId="1134" priority="1300" stopIfTrue="1" operator="greaterThan">
      <formula>0.0000001</formula>
    </cfRule>
  </conditionalFormatting>
  <conditionalFormatting sqref="G19">
    <cfRule type="cellIs" dxfId="1133" priority="1297" stopIfTrue="1" operator="equal">
      <formula>0</formula>
    </cfRule>
    <cfRule type="cellIs" dxfId="1132" priority="1298" stopIfTrue="1" operator="greaterThan">
      <formula>0.0000001</formula>
    </cfRule>
  </conditionalFormatting>
  <conditionalFormatting sqref="G21">
    <cfRule type="cellIs" dxfId="1131" priority="1295" stopIfTrue="1" operator="equal">
      <formula>0</formula>
    </cfRule>
    <cfRule type="cellIs" dxfId="1130" priority="1296" stopIfTrue="1" operator="greaterThan">
      <formula>0.0000001</formula>
    </cfRule>
  </conditionalFormatting>
  <conditionalFormatting sqref="G21">
    <cfRule type="cellIs" dxfId="1129" priority="1293" stopIfTrue="1" operator="equal">
      <formula>0</formula>
    </cfRule>
    <cfRule type="cellIs" dxfId="1128" priority="1294" stopIfTrue="1" operator="greaterThan">
      <formula>0.0000001</formula>
    </cfRule>
  </conditionalFormatting>
  <conditionalFormatting sqref="G21">
    <cfRule type="cellIs" dxfId="1127" priority="1291" stopIfTrue="1" operator="equal">
      <formula>0</formula>
    </cfRule>
    <cfRule type="cellIs" dxfId="1126" priority="1292" stopIfTrue="1" operator="greaterThan">
      <formula>0.0000001</formula>
    </cfRule>
  </conditionalFormatting>
  <conditionalFormatting sqref="G21">
    <cfRule type="cellIs" dxfId="1125" priority="1289" stopIfTrue="1" operator="equal">
      <formula>0</formula>
    </cfRule>
    <cfRule type="cellIs" dxfId="1124" priority="1290" stopIfTrue="1" operator="greaterThan">
      <formula>0.0000001</formula>
    </cfRule>
  </conditionalFormatting>
  <conditionalFormatting sqref="G21">
    <cfRule type="cellIs" dxfId="1123" priority="1287" stopIfTrue="1" operator="equal">
      <formula>0</formula>
    </cfRule>
    <cfRule type="cellIs" dxfId="1122" priority="1288" stopIfTrue="1" operator="greaterThan">
      <formula>0.0000001</formula>
    </cfRule>
  </conditionalFormatting>
  <conditionalFormatting sqref="G23">
    <cfRule type="cellIs" dxfId="1121" priority="1285" stopIfTrue="1" operator="equal">
      <formula>0</formula>
    </cfRule>
    <cfRule type="cellIs" dxfId="1120" priority="1286" stopIfTrue="1" operator="greaterThan">
      <formula>0.0000001</formula>
    </cfRule>
  </conditionalFormatting>
  <conditionalFormatting sqref="G23">
    <cfRule type="cellIs" dxfId="1119" priority="1283" stopIfTrue="1" operator="equal">
      <formula>0</formula>
    </cfRule>
    <cfRule type="cellIs" dxfId="1118" priority="1284" stopIfTrue="1" operator="greaterThan">
      <formula>0.0000001</formula>
    </cfRule>
  </conditionalFormatting>
  <conditionalFormatting sqref="G23">
    <cfRule type="cellIs" dxfId="1117" priority="1281" stopIfTrue="1" operator="equal">
      <formula>0</formula>
    </cfRule>
    <cfRule type="cellIs" dxfId="1116" priority="1282" stopIfTrue="1" operator="greaterThan">
      <formula>0.0000001</formula>
    </cfRule>
  </conditionalFormatting>
  <conditionalFormatting sqref="G23">
    <cfRule type="cellIs" dxfId="1115" priority="1279" stopIfTrue="1" operator="equal">
      <formula>0</formula>
    </cfRule>
    <cfRule type="cellIs" dxfId="1114" priority="1280" stopIfTrue="1" operator="greaterThan">
      <formula>0.0000001</formula>
    </cfRule>
  </conditionalFormatting>
  <conditionalFormatting sqref="G23">
    <cfRule type="cellIs" dxfId="1113" priority="1277" stopIfTrue="1" operator="equal">
      <formula>0</formula>
    </cfRule>
    <cfRule type="cellIs" dxfId="1112" priority="1278" stopIfTrue="1" operator="greaterThan">
      <formula>0.0000001</formula>
    </cfRule>
  </conditionalFormatting>
  <conditionalFormatting sqref="G25">
    <cfRule type="cellIs" dxfId="1111" priority="1275" stopIfTrue="1" operator="equal">
      <formula>0</formula>
    </cfRule>
    <cfRule type="cellIs" dxfId="1110" priority="1276" stopIfTrue="1" operator="greaterThan">
      <formula>0.0000001</formula>
    </cfRule>
  </conditionalFormatting>
  <conditionalFormatting sqref="G25">
    <cfRule type="cellIs" dxfId="1109" priority="1273" stopIfTrue="1" operator="equal">
      <formula>0</formula>
    </cfRule>
    <cfRule type="cellIs" dxfId="1108" priority="1274" stopIfTrue="1" operator="greaterThan">
      <formula>0.0000001</formula>
    </cfRule>
  </conditionalFormatting>
  <conditionalFormatting sqref="G25">
    <cfRule type="cellIs" dxfId="1107" priority="1271" stopIfTrue="1" operator="equal">
      <formula>0</formula>
    </cfRule>
    <cfRule type="cellIs" dxfId="1106" priority="1272" stopIfTrue="1" operator="greaterThan">
      <formula>0.0000001</formula>
    </cfRule>
  </conditionalFormatting>
  <conditionalFormatting sqref="G25">
    <cfRule type="cellIs" dxfId="1105" priority="1269" stopIfTrue="1" operator="equal">
      <formula>0</formula>
    </cfRule>
    <cfRule type="cellIs" dxfId="1104" priority="1270" stopIfTrue="1" operator="greaterThan">
      <formula>0.0000001</formula>
    </cfRule>
  </conditionalFormatting>
  <conditionalFormatting sqref="G25">
    <cfRule type="cellIs" dxfId="1103" priority="1267" stopIfTrue="1" operator="equal">
      <formula>0</formula>
    </cfRule>
    <cfRule type="cellIs" dxfId="1102" priority="1268" stopIfTrue="1" operator="greaterThan">
      <formula>0.0000001</formula>
    </cfRule>
  </conditionalFormatting>
  <conditionalFormatting sqref="G29">
    <cfRule type="cellIs" dxfId="1101" priority="1265" stopIfTrue="1" operator="equal">
      <formula>0</formula>
    </cfRule>
    <cfRule type="cellIs" dxfId="1100" priority="1266" stopIfTrue="1" operator="greaterThan">
      <formula>0.0000001</formula>
    </cfRule>
  </conditionalFormatting>
  <conditionalFormatting sqref="G29">
    <cfRule type="cellIs" dxfId="1099" priority="1263" stopIfTrue="1" operator="equal">
      <formula>0</formula>
    </cfRule>
    <cfRule type="cellIs" dxfId="1098" priority="1264" stopIfTrue="1" operator="greaterThan">
      <formula>0.0000001</formula>
    </cfRule>
  </conditionalFormatting>
  <conditionalFormatting sqref="G29">
    <cfRule type="cellIs" dxfId="1097" priority="1261" stopIfTrue="1" operator="equal">
      <formula>0</formula>
    </cfRule>
    <cfRule type="cellIs" dxfId="1096" priority="1262" stopIfTrue="1" operator="greaterThan">
      <formula>0.0000001</formula>
    </cfRule>
  </conditionalFormatting>
  <conditionalFormatting sqref="G29">
    <cfRule type="cellIs" dxfId="1095" priority="1259" stopIfTrue="1" operator="equal">
      <formula>0</formula>
    </cfRule>
    <cfRule type="cellIs" dxfId="1094" priority="1260" stopIfTrue="1" operator="greaterThan">
      <formula>0.0000001</formula>
    </cfRule>
  </conditionalFormatting>
  <conditionalFormatting sqref="G29">
    <cfRule type="cellIs" dxfId="1093" priority="1257" stopIfTrue="1" operator="equal">
      <formula>0</formula>
    </cfRule>
    <cfRule type="cellIs" dxfId="1092" priority="1258" stopIfTrue="1" operator="greaterThan">
      <formula>0.0000001</formula>
    </cfRule>
  </conditionalFormatting>
  <conditionalFormatting sqref="G19">
    <cfRule type="cellIs" dxfId="1091" priority="1255" stopIfTrue="1" operator="equal">
      <formula>0</formula>
    </cfRule>
    <cfRule type="cellIs" dxfId="1090" priority="1256" stopIfTrue="1" operator="greaterThan">
      <formula>0.0000001</formula>
    </cfRule>
  </conditionalFormatting>
  <conditionalFormatting sqref="G21">
    <cfRule type="cellIs" dxfId="1089" priority="1253" stopIfTrue="1" operator="equal">
      <formula>0</formula>
    </cfRule>
    <cfRule type="cellIs" dxfId="1088" priority="1254" stopIfTrue="1" operator="greaterThan">
      <formula>0.0000001</formula>
    </cfRule>
  </conditionalFormatting>
  <conditionalFormatting sqref="G23">
    <cfRule type="cellIs" dxfId="1087" priority="1251" stopIfTrue="1" operator="equal">
      <formula>0</formula>
    </cfRule>
    <cfRule type="cellIs" dxfId="1086" priority="1252" stopIfTrue="1" operator="greaterThan">
      <formula>0.0000001</formula>
    </cfRule>
  </conditionalFormatting>
  <conditionalFormatting sqref="G25">
    <cfRule type="cellIs" dxfId="1085" priority="1249" stopIfTrue="1" operator="equal">
      <formula>0</formula>
    </cfRule>
    <cfRule type="cellIs" dxfId="1084" priority="1250" stopIfTrue="1" operator="greaterThan">
      <formula>0.0000001</formula>
    </cfRule>
  </conditionalFormatting>
  <conditionalFormatting sqref="G29">
    <cfRule type="cellIs" dxfId="1083" priority="1247" stopIfTrue="1" operator="equal">
      <formula>0</formula>
    </cfRule>
    <cfRule type="cellIs" dxfId="1082" priority="1248" stopIfTrue="1" operator="greaterThan">
      <formula>0.0000001</formula>
    </cfRule>
  </conditionalFormatting>
  <conditionalFormatting sqref="G19">
    <cfRule type="cellIs" dxfId="1081" priority="1245" stopIfTrue="1" operator="equal">
      <formula>0</formula>
    </cfRule>
    <cfRule type="cellIs" dxfId="1080" priority="1246" stopIfTrue="1" operator="greaterThan">
      <formula>0.0000001</formula>
    </cfRule>
  </conditionalFormatting>
  <conditionalFormatting sqref="G21">
    <cfRule type="cellIs" dxfId="1079" priority="1243" stopIfTrue="1" operator="equal">
      <formula>0</formula>
    </cfRule>
    <cfRule type="cellIs" dxfId="1078" priority="1244" stopIfTrue="1" operator="greaterThan">
      <formula>0.0000001</formula>
    </cfRule>
  </conditionalFormatting>
  <conditionalFormatting sqref="G23">
    <cfRule type="cellIs" dxfId="1077" priority="1241" stopIfTrue="1" operator="equal">
      <formula>0</formula>
    </cfRule>
    <cfRule type="cellIs" dxfId="1076" priority="1242" stopIfTrue="1" operator="greaterThan">
      <formula>0.0000001</formula>
    </cfRule>
  </conditionalFormatting>
  <conditionalFormatting sqref="G25">
    <cfRule type="cellIs" dxfId="1075" priority="1239" stopIfTrue="1" operator="equal">
      <formula>0</formula>
    </cfRule>
    <cfRule type="cellIs" dxfId="1074" priority="1240" stopIfTrue="1" operator="greaterThan">
      <formula>0.0000001</formula>
    </cfRule>
  </conditionalFormatting>
  <conditionalFormatting sqref="G29">
    <cfRule type="cellIs" dxfId="1073" priority="1237" stopIfTrue="1" operator="equal">
      <formula>0</formula>
    </cfRule>
    <cfRule type="cellIs" dxfId="1072" priority="1238" stopIfTrue="1" operator="greaterThan">
      <formula>0.0000001</formula>
    </cfRule>
  </conditionalFormatting>
  <conditionalFormatting sqref="G19">
    <cfRule type="cellIs" dxfId="1071" priority="1235" stopIfTrue="1" operator="equal">
      <formula>0</formula>
    </cfRule>
    <cfRule type="cellIs" dxfId="1070" priority="1236" stopIfTrue="1" operator="greaterThan">
      <formula>0.0000001</formula>
    </cfRule>
  </conditionalFormatting>
  <conditionalFormatting sqref="G19">
    <cfRule type="cellIs" dxfId="1069" priority="1233" stopIfTrue="1" operator="equal">
      <formula>0</formula>
    </cfRule>
    <cfRule type="cellIs" dxfId="1068" priority="1234" stopIfTrue="1" operator="greaterThan">
      <formula>0.0000001</formula>
    </cfRule>
  </conditionalFormatting>
  <conditionalFormatting sqref="G19">
    <cfRule type="cellIs" dxfId="1067" priority="1231" stopIfTrue="1" operator="equal">
      <formula>0</formula>
    </cfRule>
    <cfRule type="cellIs" dxfId="1066" priority="1232" stopIfTrue="1" operator="greaterThan">
      <formula>0.0000001</formula>
    </cfRule>
  </conditionalFormatting>
  <conditionalFormatting sqref="G19">
    <cfRule type="cellIs" dxfId="1065" priority="1229" stopIfTrue="1" operator="equal">
      <formula>0</formula>
    </cfRule>
    <cfRule type="cellIs" dxfId="1064" priority="1230" stopIfTrue="1" operator="greaterThan">
      <formula>0.0000001</formula>
    </cfRule>
  </conditionalFormatting>
  <conditionalFormatting sqref="G19">
    <cfRule type="cellIs" dxfId="1063" priority="1227" stopIfTrue="1" operator="equal">
      <formula>0</formula>
    </cfRule>
    <cfRule type="cellIs" dxfId="1062" priority="1228" stopIfTrue="1" operator="greaterThan">
      <formula>0.0000001</formula>
    </cfRule>
  </conditionalFormatting>
  <conditionalFormatting sqref="G19">
    <cfRule type="cellIs" dxfId="1061" priority="1225" stopIfTrue="1" operator="equal">
      <formula>0</formula>
    </cfRule>
    <cfRule type="cellIs" dxfId="1060" priority="1226" stopIfTrue="1" operator="greaterThan">
      <formula>0.0000001</formula>
    </cfRule>
  </conditionalFormatting>
  <conditionalFormatting sqref="G21">
    <cfRule type="cellIs" dxfId="1059" priority="1223" stopIfTrue="1" operator="equal">
      <formula>0</formula>
    </cfRule>
    <cfRule type="cellIs" dxfId="1058" priority="1224" stopIfTrue="1" operator="greaterThan">
      <formula>0.0000001</formula>
    </cfRule>
  </conditionalFormatting>
  <conditionalFormatting sqref="G21">
    <cfRule type="cellIs" dxfId="1057" priority="1221" stopIfTrue="1" operator="equal">
      <formula>0</formula>
    </cfRule>
    <cfRule type="cellIs" dxfId="1056" priority="1222" stopIfTrue="1" operator="greaterThan">
      <formula>0.0000001</formula>
    </cfRule>
  </conditionalFormatting>
  <conditionalFormatting sqref="G21">
    <cfRule type="cellIs" dxfId="1055" priority="1219" stopIfTrue="1" operator="equal">
      <formula>0</formula>
    </cfRule>
    <cfRule type="cellIs" dxfId="1054" priority="1220" stopIfTrue="1" operator="greaterThan">
      <formula>0.0000001</formula>
    </cfRule>
  </conditionalFormatting>
  <conditionalFormatting sqref="G21">
    <cfRule type="cellIs" dxfId="1053" priority="1217" stopIfTrue="1" operator="equal">
      <formula>0</formula>
    </cfRule>
    <cfRule type="cellIs" dxfId="1052" priority="1218" stopIfTrue="1" operator="greaterThan">
      <formula>0.0000001</formula>
    </cfRule>
  </conditionalFormatting>
  <conditionalFormatting sqref="G21">
    <cfRule type="cellIs" dxfId="1051" priority="1215" stopIfTrue="1" operator="equal">
      <formula>0</formula>
    </cfRule>
    <cfRule type="cellIs" dxfId="1050" priority="1216" stopIfTrue="1" operator="greaterThan">
      <formula>0.0000001</formula>
    </cfRule>
  </conditionalFormatting>
  <conditionalFormatting sqref="G21">
    <cfRule type="cellIs" dxfId="1049" priority="1213" stopIfTrue="1" operator="equal">
      <formula>0</formula>
    </cfRule>
    <cfRule type="cellIs" dxfId="1048" priority="1214" stopIfTrue="1" operator="greaterThan">
      <formula>0.0000001</formula>
    </cfRule>
  </conditionalFormatting>
  <conditionalFormatting sqref="G23">
    <cfRule type="cellIs" dxfId="1047" priority="1211" stopIfTrue="1" operator="equal">
      <formula>0</formula>
    </cfRule>
    <cfRule type="cellIs" dxfId="1046" priority="1212" stopIfTrue="1" operator="greaterThan">
      <formula>0.0000001</formula>
    </cfRule>
  </conditionalFormatting>
  <conditionalFormatting sqref="G23">
    <cfRule type="cellIs" dxfId="1045" priority="1209" stopIfTrue="1" operator="equal">
      <formula>0</formula>
    </cfRule>
    <cfRule type="cellIs" dxfId="1044" priority="1210" stopIfTrue="1" operator="greaterThan">
      <formula>0.0000001</formula>
    </cfRule>
  </conditionalFormatting>
  <conditionalFormatting sqref="G23">
    <cfRule type="cellIs" dxfId="1043" priority="1207" stopIfTrue="1" operator="equal">
      <formula>0</formula>
    </cfRule>
    <cfRule type="cellIs" dxfId="1042" priority="1208" stopIfTrue="1" operator="greaterThan">
      <formula>0.0000001</formula>
    </cfRule>
  </conditionalFormatting>
  <conditionalFormatting sqref="G23">
    <cfRule type="cellIs" dxfId="1041" priority="1205" stopIfTrue="1" operator="equal">
      <formula>0</formula>
    </cfRule>
    <cfRule type="cellIs" dxfId="1040" priority="1206" stopIfTrue="1" operator="greaterThan">
      <formula>0.0000001</formula>
    </cfRule>
  </conditionalFormatting>
  <conditionalFormatting sqref="G23">
    <cfRule type="cellIs" dxfId="1039" priority="1203" stopIfTrue="1" operator="equal">
      <formula>0</formula>
    </cfRule>
    <cfRule type="cellIs" dxfId="1038" priority="1204" stopIfTrue="1" operator="greaterThan">
      <formula>0.0000001</formula>
    </cfRule>
  </conditionalFormatting>
  <conditionalFormatting sqref="G23">
    <cfRule type="cellIs" dxfId="1037" priority="1201" stopIfTrue="1" operator="equal">
      <formula>0</formula>
    </cfRule>
    <cfRule type="cellIs" dxfId="1036" priority="1202" stopIfTrue="1" operator="greaterThan">
      <formula>0.0000001</formula>
    </cfRule>
  </conditionalFormatting>
  <conditionalFormatting sqref="G25">
    <cfRule type="cellIs" dxfId="1035" priority="1199" stopIfTrue="1" operator="equal">
      <formula>0</formula>
    </cfRule>
    <cfRule type="cellIs" dxfId="1034" priority="1200" stopIfTrue="1" operator="greaterThan">
      <formula>0.0000001</formula>
    </cfRule>
  </conditionalFormatting>
  <conditionalFormatting sqref="G25">
    <cfRule type="cellIs" dxfId="1033" priority="1197" stopIfTrue="1" operator="equal">
      <formula>0</formula>
    </cfRule>
    <cfRule type="cellIs" dxfId="1032" priority="1198" stopIfTrue="1" operator="greaterThan">
      <formula>0.0000001</formula>
    </cfRule>
  </conditionalFormatting>
  <conditionalFormatting sqref="G25">
    <cfRule type="cellIs" dxfId="1031" priority="1195" stopIfTrue="1" operator="equal">
      <formula>0</formula>
    </cfRule>
    <cfRule type="cellIs" dxfId="1030" priority="1196" stopIfTrue="1" operator="greaterThan">
      <formula>0.0000001</formula>
    </cfRule>
  </conditionalFormatting>
  <conditionalFormatting sqref="G25">
    <cfRule type="cellIs" dxfId="1029" priority="1193" stopIfTrue="1" operator="equal">
      <formula>0</formula>
    </cfRule>
    <cfRule type="cellIs" dxfId="1028" priority="1194" stopIfTrue="1" operator="greaterThan">
      <formula>0.0000001</formula>
    </cfRule>
  </conditionalFormatting>
  <conditionalFormatting sqref="G25">
    <cfRule type="cellIs" dxfId="1027" priority="1191" stopIfTrue="1" operator="equal">
      <formula>0</formula>
    </cfRule>
    <cfRule type="cellIs" dxfId="1026" priority="1192" stopIfTrue="1" operator="greaterThan">
      <formula>0.0000001</formula>
    </cfRule>
  </conditionalFormatting>
  <conditionalFormatting sqref="G25">
    <cfRule type="cellIs" dxfId="1025" priority="1189" stopIfTrue="1" operator="equal">
      <formula>0</formula>
    </cfRule>
    <cfRule type="cellIs" dxfId="1024" priority="1190" stopIfTrue="1" operator="greaterThan">
      <formula>0.0000001</formula>
    </cfRule>
  </conditionalFormatting>
  <conditionalFormatting sqref="G29">
    <cfRule type="cellIs" dxfId="1023" priority="1187" stopIfTrue="1" operator="equal">
      <formula>0</formula>
    </cfRule>
    <cfRule type="cellIs" dxfId="1022" priority="1188" stopIfTrue="1" operator="greaterThan">
      <formula>0.0000001</formula>
    </cfRule>
  </conditionalFormatting>
  <conditionalFormatting sqref="G29">
    <cfRule type="cellIs" dxfId="1021" priority="1185" stopIfTrue="1" operator="equal">
      <formula>0</formula>
    </cfRule>
    <cfRule type="cellIs" dxfId="1020" priority="1186" stopIfTrue="1" operator="greaterThan">
      <formula>0.0000001</formula>
    </cfRule>
  </conditionalFormatting>
  <conditionalFormatting sqref="G29">
    <cfRule type="cellIs" dxfId="1019" priority="1183" stopIfTrue="1" operator="equal">
      <formula>0</formula>
    </cfRule>
    <cfRule type="cellIs" dxfId="1018" priority="1184" stopIfTrue="1" operator="greaterThan">
      <formula>0.0000001</formula>
    </cfRule>
  </conditionalFormatting>
  <conditionalFormatting sqref="G29">
    <cfRule type="cellIs" dxfId="1017" priority="1181" stopIfTrue="1" operator="equal">
      <formula>0</formula>
    </cfRule>
    <cfRule type="cellIs" dxfId="1016" priority="1182" stopIfTrue="1" operator="greaterThan">
      <formula>0.0000001</formula>
    </cfRule>
  </conditionalFormatting>
  <conditionalFormatting sqref="G29">
    <cfRule type="cellIs" dxfId="1015" priority="1179" stopIfTrue="1" operator="equal">
      <formula>0</formula>
    </cfRule>
    <cfRule type="cellIs" dxfId="1014" priority="1180" stopIfTrue="1" operator="greaterThan">
      <formula>0.0000001</formula>
    </cfRule>
  </conditionalFormatting>
  <conditionalFormatting sqref="G29">
    <cfRule type="cellIs" dxfId="1013" priority="1177" stopIfTrue="1" operator="equal">
      <formula>0</formula>
    </cfRule>
    <cfRule type="cellIs" dxfId="1012" priority="1178" stopIfTrue="1" operator="greaterThan">
      <formula>0.0000001</formula>
    </cfRule>
  </conditionalFormatting>
  <conditionalFormatting sqref="G19">
    <cfRule type="cellIs" dxfId="1011" priority="1175" stopIfTrue="1" operator="equal">
      <formula>0</formula>
    </cfRule>
    <cfRule type="cellIs" dxfId="1010" priority="1176" stopIfTrue="1" operator="greaterThan">
      <formula>0.0000001</formula>
    </cfRule>
  </conditionalFormatting>
  <conditionalFormatting sqref="G19">
    <cfRule type="cellIs" dxfId="1009" priority="1173" stopIfTrue="1" operator="equal">
      <formula>0</formula>
    </cfRule>
    <cfRule type="cellIs" dxfId="1008" priority="1174" stopIfTrue="1" operator="greaterThan">
      <formula>0.0000001</formula>
    </cfRule>
  </conditionalFormatting>
  <conditionalFormatting sqref="G19">
    <cfRule type="cellIs" dxfId="1007" priority="1171" stopIfTrue="1" operator="equal">
      <formula>0</formula>
    </cfRule>
    <cfRule type="cellIs" dxfId="1006" priority="1172" stopIfTrue="1" operator="greaterThan">
      <formula>0.0000001</formula>
    </cfRule>
  </conditionalFormatting>
  <conditionalFormatting sqref="G19">
    <cfRule type="cellIs" dxfId="1005" priority="1169" stopIfTrue="1" operator="equal">
      <formula>0</formula>
    </cfRule>
    <cfRule type="cellIs" dxfId="1004" priority="1170" stopIfTrue="1" operator="greaterThan">
      <formula>0.0000001</formula>
    </cfRule>
  </conditionalFormatting>
  <conditionalFormatting sqref="G21">
    <cfRule type="cellIs" dxfId="1003" priority="1167" stopIfTrue="1" operator="equal">
      <formula>0</formula>
    </cfRule>
    <cfRule type="cellIs" dxfId="1002" priority="1168" stopIfTrue="1" operator="greaterThan">
      <formula>0.0000001</formula>
    </cfRule>
  </conditionalFormatting>
  <conditionalFormatting sqref="G23">
    <cfRule type="cellIs" dxfId="1001" priority="1165" stopIfTrue="1" operator="equal">
      <formula>0</formula>
    </cfRule>
    <cfRule type="cellIs" dxfId="1000" priority="1166" stopIfTrue="1" operator="greaterThan">
      <formula>0.0000001</formula>
    </cfRule>
  </conditionalFormatting>
  <conditionalFormatting sqref="G25">
    <cfRule type="cellIs" dxfId="999" priority="1163" stopIfTrue="1" operator="equal">
      <formula>0</formula>
    </cfRule>
    <cfRule type="cellIs" dxfId="998" priority="1164" stopIfTrue="1" operator="greaterThan">
      <formula>0.0000001</formula>
    </cfRule>
  </conditionalFormatting>
  <conditionalFormatting sqref="G29">
    <cfRule type="cellIs" dxfId="997" priority="1161" stopIfTrue="1" operator="equal">
      <formula>0</formula>
    </cfRule>
    <cfRule type="cellIs" dxfId="996" priority="1162" stopIfTrue="1" operator="greaterThan">
      <formula>0.0000001</formula>
    </cfRule>
  </conditionalFormatting>
  <conditionalFormatting sqref="G25 G23 G19 G21 G29">
    <cfRule type="cellIs" dxfId="995" priority="1159" stopIfTrue="1" operator="equal">
      <formula>0</formula>
    </cfRule>
    <cfRule type="cellIs" dxfId="994" priority="1160" stopIfTrue="1" operator="greaterThan">
      <formula>0.0000001</formula>
    </cfRule>
  </conditionalFormatting>
  <conditionalFormatting sqref="H19 H21 H23 H25 H29">
    <cfRule type="cellIs" dxfId="993" priority="1157" stopIfTrue="1" operator="equal">
      <formula>0</formula>
    </cfRule>
    <cfRule type="cellIs" dxfId="992" priority="1158" stopIfTrue="1" operator="greaterThan">
      <formula>0.0000001</formula>
    </cfRule>
  </conditionalFormatting>
  <conditionalFormatting sqref="H19">
    <cfRule type="cellIs" dxfId="991" priority="1155" stopIfTrue="1" operator="equal">
      <formula>0</formula>
    </cfRule>
    <cfRule type="cellIs" dxfId="990" priority="1156" stopIfTrue="1" operator="greaterThan">
      <formula>0.0000001</formula>
    </cfRule>
  </conditionalFormatting>
  <conditionalFormatting sqref="H19">
    <cfRule type="cellIs" dxfId="989" priority="1153" stopIfTrue="1" operator="equal">
      <formula>0</formula>
    </cfRule>
    <cfRule type="cellIs" dxfId="988" priority="1154" stopIfTrue="1" operator="greaterThan">
      <formula>0.0000001</formula>
    </cfRule>
  </conditionalFormatting>
  <conditionalFormatting sqref="H21">
    <cfRule type="cellIs" dxfId="987" priority="1151" stopIfTrue="1" operator="equal">
      <formula>0</formula>
    </cfRule>
    <cfRule type="cellIs" dxfId="986" priority="1152" stopIfTrue="1" operator="greaterThan">
      <formula>0.0000001</formula>
    </cfRule>
  </conditionalFormatting>
  <conditionalFormatting sqref="H21">
    <cfRule type="cellIs" dxfId="985" priority="1149" stopIfTrue="1" operator="equal">
      <formula>0</formula>
    </cfRule>
    <cfRule type="cellIs" dxfId="984" priority="1150" stopIfTrue="1" operator="greaterThan">
      <formula>0.0000001</formula>
    </cfRule>
  </conditionalFormatting>
  <conditionalFormatting sqref="H23">
    <cfRule type="cellIs" dxfId="983" priority="1147" stopIfTrue="1" operator="equal">
      <formula>0</formula>
    </cfRule>
    <cfRule type="cellIs" dxfId="982" priority="1148" stopIfTrue="1" operator="greaterThan">
      <formula>0.0000001</formula>
    </cfRule>
  </conditionalFormatting>
  <conditionalFormatting sqref="H23">
    <cfRule type="cellIs" dxfId="981" priority="1145" stopIfTrue="1" operator="equal">
      <formula>0</formula>
    </cfRule>
    <cfRule type="cellIs" dxfId="980" priority="1146" stopIfTrue="1" operator="greaterThan">
      <formula>0.0000001</formula>
    </cfRule>
  </conditionalFormatting>
  <conditionalFormatting sqref="H25">
    <cfRule type="cellIs" dxfId="979" priority="1143" stopIfTrue="1" operator="equal">
      <formula>0</formula>
    </cfRule>
    <cfRule type="cellIs" dxfId="978" priority="1144" stopIfTrue="1" operator="greaterThan">
      <formula>0.0000001</formula>
    </cfRule>
  </conditionalFormatting>
  <conditionalFormatting sqref="H25">
    <cfRule type="cellIs" dxfId="977" priority="1141" stopIfTrue="1" operator="equal">
      <formula>0</formula>
    </cfRule>
    <cfRule type="cellIs" dxfId="976" priority="1142" stopIfTrue="1" operator="greaterThan">
      <formula>0.0000001</formula>
    </cfRule>
  </conditionalFormatting>
  <conditionalFormatting sqref="H29">
    <cfRule type="cellIs" dxfId="975" priority="1139" stopIfTrue="1" operator="equal">
      <formula>0</formula>
    </cfRule>
    <cfRule type="cellIs" dxfId="974" priority="1140" stopIfTrue="1" operator="greaterThan">
      <formula>0.0000001</formula>
    </cfRule>
  </conditionalFormatting>
  <conditionalFormatting sqref="H29">
    <cfRule type="cellIs" dxfId="973" priority="1137" stopIfTrue="1" operator="equal">
      <formula>0</formula>
    </cfRule>
    <cfRule type="cellIs" dxfId="972" priority="1138" stopIfTrue="1" operator="greaterThan">
      <formula>0.0000001</formula>
    </cfRule>
  </conditionalFormatting>
  <conditionalFormatting sqref="H19">
    <cfRule type="cellIs" dxfId="971" priority="1135" stopIfTrue="1" operator="equal">
      <formula>0</formula>
    </cfRule>
    <cfRule type="cellIs" dxfId="970" priority="1136" stopIfTrue="1" operator="greaterThan">
      <formula>0.0000001</formula>
    </cfRule>
  </conditionalFormatting>
  <conditionalFormatting sqref="H19">
    <cfRule type="cellIs" dxfId="969" priority="1133" stopIfTrue="1" operator="equal">
      <formula>0</formula>
    </cfRule>
    <cfRule type="cellIs" dxfId="968" priority="1134" stopIfTrue="1" operator="greaterThan">
      <formula>0.0000001</formula>
    </cfRule>
  </conditionalFormatting>
  <conditionalFormatting sqref="H19">
    <cfRule type="cellIs" dxfId="967" priority="1131" stopIfTrue="1" operator="equal">
      <formula>0</formula>
    </cfRule>
    <cfRule type="cellIs" dxfId="966" priority="1132" stopIfTrue="1" operator="greaterThan">
      <formula>0.0000001</formula>
    </cfRule>
  </conditionalFormatting>
  <conditionalFormatting sqref="H19">
    <cfRule type="cellIs" dxfId="965" priority="1129" stopIfTrue="1" operator="equal">
      <formula>0</formula>
    </cfRule>
    <cfRule type="cellIs" dxfId="964" priority="1130" stopIfTrue="1" operator="greaterThan">
      <formula>0.0000001</formula>
    </cfRule>
  </conditionalFormatting>
  <conditionalFormatting sqref="H21">
    <cfRule type="cellIs" dxfId="963" priority="1127" stopIfTrue="1" operator="equal">
      <formula>0</formula>
    </cfRule>
    <cfRule type="cellIs" dxfId="962" priority="1128" stopIfTrue="1" operator="greaterThan">
      <formula>0.0000001</formula>
    </cfRule>
  </conditionalFormatting>
  <conditionalFormatting sqref="H21">
    <cfRule type="cellIs" dxfId="961" priority="1125" stopIfTrue="1" operator="equal">
      <formula>0</formula>
    </cfRule>
    <cfRule type="cellIs" dxfId="960" priority="1126" stopIfTrue="1" operator="greaterThan">
      <formula>0.0000001</formula>
    </cfRule>
  </conditionalFormatting>
  <conditionalFormatting sqref="H21">
    <cfRule type="cellIs" dxfId="959" priority="1123" stopIfTrue="1" operator="equal">
      <formula>0</formula>
    </cfRule>
    <cfRule type="cellIs" dxfId="958" priority="1124" stopIfTrue="1" operator="greaterThan">
      <formula>0.0000001</formula>
    </cfRule>
  </conditionalFormatting>
  <conditionalFormatting sqref="H21">
    <cfRule type="cellIs" dxfId="957" priority="1121" stopIfTrue="1" operator="equal">
      <formula>0</formula>
    </cfRule>
    <cfRule type="cellIs" dxfId="956" priority="1122" stopIfTrue="1" operator="greaterThan">
      <formula>0.0000001</formula>
    </cfRule>
  </conditionalFormatting>
  <conditionalFormatting sqref="H21">
    <cfRule type="cellIs" dxfId="955" priority="1119" stopIfTrue="1" operator="equal">
      <formula>0</formula>
    </cfRule>
    <cfRule type="cellIs" dxfId="954" priority="1120" stopIfTrue="1" operator="greaterThan">
      <formula>0.0000001</formula>
    </cfRule>
  </conditionalFormatting>
  <conditionalFormatting sqref="H21">
    <cfRule type="cellIs" dxfId="953" priority="1117" stopIfTrue="1" operator="equal">
      <formula>0</formula>
    </cfRule>
    <cfRule type="cellIs" dxfId="952" priority="1118" stopIfTrue="1" operator="greaterThan">
      <formula>0.0000001</formula>
    </cfRule>
  </conditionalFormatting>
  <conditionalFormatting sqref="H21">
    <cfRule type="cellIs" dxfId="951" priority="1115" stopIfTrue="1" operator="equal">
      <formula>0</formula>
    </cfRule>
    <cfRule type="cellIs" dxfId="950" priority="1116" stopIfTrue="1" operator="greaterThan">
      <formula>0.0000001</formula>
    </cfRule>
  </conditionalFormatting>
  <conditionalFormatting sqref="H23">
    <cfRule type="cellIs" dxfId="949" priority="1113" stopIfTrue="1" operator="equal">
      <formula>0</formula>
    </cfRule>
    <cfRule type="cellIs" dxfId="948" priority="1114" stopIfTrue="1" operator="greaterThan">
      <formula>0.0000001</formula>
    </cfRule>
  </conditionalFormatting>
  <conditionalFormatting sqref="H23">
    <cfRule type="cellIs" dxfId="947" priority="1111" stopIfTrue="1" operator="equal">
      <formula>0</formula>
    </cfRule>
    <cfRule type="cellIs" dxfId="946" priority="1112" stopIfTrue="1" operator="greaterThan">
      <formula>0.0000001</formula>
    </cfRule>
  </conditionalFormatting>
  <conditionalFormatting sqref="H23">
    <cfRule type="cellIs" dxfId="945" priority="1109" stopIfTrue="1" operator="equal">
      <formula>0</formula>
    </cfRule>
    <cfRule type="cellIs" dxfId="944" priority="1110" stopIfTrue="1" operator="greaterThan">
      <formula>0.0000001</formula>
    </cfRule>
  </conditionalFormatting>
  <conditionalFormatting sqref="H23">
    <cfRule type="cellIs" dxfId="943" priority="1107" stopIfTrue="1" operator="equal">
      <formula>0</formula>
    </cfRule>
    <cfRule type="cellIs" dxfId="942" priority="1108" stopIfTrue="1" operator="greaterThan">
      <formula>0.0000001</formula>
    </cfRule>
  </conditionalFormatting>
  <conditionalFormatting sqref="H23">
    <cfRule type="cellIs" dxfId="941" priority="1105" stopIfTrue="1" operator="equal">
      <formula>0</formula>
    </cfRule>
    <cfRule type="cellIs" dxfId="940" priority="1106" stopIfTrue="1" operator="greaterThan">
      <formula>0.0000001</formula>
    </cfRule>
  </conditionalFormatting>
  <conditionalFormatting sqref="H23">
    <cfRule type="cellIs" dxfId="939" priority="1103" stopIfTrue="1" operator="equal">
      <formula>0</formula>
    </cfRule>
    <cfRule type="cellIs" dxfId="938" priority="1104" stopIfTrue="1" operator="greaterThan">
      <formula>0.0000001</formula>
    </cfRule>
  </conditionalFormatting>
  <conditionalFormatting sqref="H23">
    <cfRule type="cellIs" dxfId="937" priority="1101" stopIfTrue="1" operator="equal">
      <formula>0</formula>
    </cfRule>
    <cfRule type="cellIs" dxfId="936" priority="1102" stopIfTrue="1" operator="greaterThan">
      <formula>0.0000001</formula>
    </cfRule>
  </conditionalFormatting>
  <conditionalFormatting sqref="H25">
    <cfRule type="cellIs" dxfId="935" priority="1099" stopIfTrue="1" operator="equal">
      <formula>0</formula>
    </cfRule>
    <cfRule type="cellIs" dxfId="934" priority="1100" stopIfTrue="1" operator="greaterThan">
      <formula>0.0000001</formula>
    </cfRule>
  </conditionalFormatting>
  <conditionalFormatting sqref="H25">
    <cfRule type="cellIs" dxfId="933" priority="1097" stopIfTrue="1" operator="equal">
      <formula>0</formula>
    </cfRule>
    <cfRule type="cellIs" dxfId="932" priority="1098" stopIfTrue="1" operator="greaterThan">
      <formula>0.0000001</formula>
    </cfRule>
  </conditionalFormatting>
  <conditionalFormatting sqref="H25">
    <cfRule type="cellIs" dxfId="931" priority="1095" stopIfTrue="1" operator="equal">
      <formula>0</formula>
    </cfRule>
    <cfRule type="cellIs" dxfId="930" priority="1096" stopIfTrue="1" operator="greaterThan">
      <formula>0.0000001</formula>
    </cfRule>
  </conditionalFormatting>
  <conditionalFormatting sqref="H25">
    <cfRule type="cellIs" dxfId="929" priority="1093" stopIfTrue="1" operator="equal">
      <formula>0</formula>
    </cfRule>
    <cfRule type="cellIs" dxfId="928" priority="1094" stopIfTrue="1" operator="greaterThan">
      <formula>0.0000001</formula>
    </cfRule>
  </conditionalFormatting>
  <conditionalFormatting sqref="H25">
    <cfRule type="cellIs" dxfId="927" priority="1091" stopIfTrue="1" operator="equal">
      <formula>0</formula>
    </cfRule>
    <cfRule type="cellIs" dxfId="926" priority="1092" stopIfTrue="1" operator="greaterThan">
      <formula>0.0000001</formula>
    </cfRule>
  </conditionalFormatting>
  <conditionalFormatting sqref="H25">
    <cfRule type="cellIs" dxfId="925" priority="1089" stopIfTrue="1" operator="equal">
      <formula>0</formula>
    </cfRule>
    <cfRule type="cellIs" dxfId="924" priority="1090" stopIfTrue="1" operator="greaterThan">
      <formula>0.0000001</formula>
    </cfRule>
  </conditionalFormatting>
  <conditionalFormatting sqref="H25">
    <cfRule type="cellIs" dxfId="923" priority="1087" stopIfTrue="1" operator="equal">
      <formula>0</formula>
    </cfRule>
    <cfRule type="cellIs" dxfId="922" priority="1088" stopIfTrue="1" operator="greaterThan">
      <formula>0.0000001</formula>
    </cfRule>
  </conditionalFormatting>
  <conditionalFormatting sqref="H29">
    <cfRule type="cellIs" dxfId="921" priority="1085" stopIfTrue="1" operator="equal">
      <formula>0</formula>
    </cfRule>
    <cfRule type="cellIs" dxfId="920" priority="1086" stopIfTrue="1" operator="greaterThan">
      <formula>0.0000001</formula>
    </cfRule>
  </conditionalFormatting>
  <conditionalFormatting sqref="H29">
    <cfRule type="cellIs" dxfId="919" priority="1083" stopIfTrue="1" operator="equal">
      <formula>0</formula>
    </cfRule>
    <cfRule type="cellIs" dxfId="918" priority="1084" stopIfTrue="1" operator="greaterThan">
      <formula>0.0000001</formula>
    </cfRule>
  </conditionalFormatting>
  <conditionalFormatting sqref="H29">
    <cfRule type="cellIs" dxfId="917" priority="1081" stopIfTrue="1" operator="equal">
      <formula>0</formula>
    </cfRule>
    <cfRule type="cellIs" dxfId="916" priority="1082" stopIfTrue="1" operator="greaterThan">
      <formula>0.0000001</formula>
    </cfRule>
  </conditionalFormatting>
  <conditionalFormatting sqref="H29">
    <cfRule type="cellIs" dxfId="915" priority="1079" stopIfTrue="1" operator="equal">
      <formula>0</formula>
    </cfRule>
    <cfRule type="cellIs" dxfId="914" priority="1080" stopIfTrue="1" operator="greaterThan">
      <formula>0.0000001</formula>
    </cfRule>
  </conditionalFormatting>
  <conditionalFormatting sqref="H29">
    <cfRule type="cellIs" dxfId="913" priority="1077" stopIfTrue="1" operator="equal">
      <formula>0</formula>
    </cfRule>
    <cfRule type="cellIs" dxfId="912" priority="1078" stopIfTrue="1" operator="greaterThan">
      <formula>0.0000001</formula>
    </cfRule>
  </conditionalFormatting>
  <conditionalFormatting sqref="H29">
    <cfRule type="cellIs" dxfId="911" priority="1075" stopIfTrue="1" operator="equal">
      <formula>0</formula>
    </cfRule>
    <cfRule type="cellIs" dxfId="910" priority="1076" stopIfTrue="1" operator="greaterThan">
      <formula>0.0000001</formula>
    </cfRule>
  </conditionalFormatting>
  <conditionalFormatting sqref="H29">
    <cfRule type="cellIs" dxfId="909" priority="1073" stopIfTrue="1" operator="equal">
      <formula>0</formula>
    </cfRule>
    <cfRule type="cellIs" dxfId="908" priority="1074" stopIfTrue="1" operator="greaterThan">
      <formula>0.0000001</formula>
    </cfRule>
  </conditionalFormatting>
  <conditionalFormatting sqref="I19 I21 I23 I25 I29">
    <cfRule type="cellIs" dxfId="907" priority="1071" stopIfTrue="1" operator="equal">
      <formula>0</formula>
    </cfRule>
    <cfRule type="cellIs" dxfId="906" priority="1072" stopIfTrue="1" operator="greaterThan">
      <formula>0.0000001</formula>
    </cfRule>
  </conditionalFormatting>
  <conditionalFormatting sqref="I19">
    <cfRule type="cellIs" dxfId="905" priority="1069" stopIfTrue="1" operator="equal">
      <formula>0</formula>
    </cfRule>
    <cfRule type="cellIs" dxfId="904" priority="1070" stopIfTrue="1" operator="greaterThan">
      <formula>0.0000001</formula>
    </cfRule>
  </conditionalFormatting>
  <conditionalFormatting sqref="I19">
    <cfRule type="cellIs" dxfId="903" priority="1067" stopIfTrue="1" operator="equal">
      <formula>0</formula>
    </cfRule>
    <cfRule type="cellIs" dxfId="902" priority="1068" stopIfTrue="1" operator="greaterThan">
      <formula>0.0000001</formula>
    </cfRule>
  </conditionalFormatting>
  <conditionalFormatting sqref="I19">
    <cfRule type="cellIs" dxfId="901" priority="1065" stopIfTrue="1" operator="equal">
      <formula>0</formula>
    </cfRule>
    <cfRule type="cellIs" dxfId="900" priority="1066" stopIfTrue="1" operator="greaterThan">
      <formula>0.0000001</formula>
    </cfRule>
  </conditionalFormatting>
  <conditionalFormatting sqref="I19">
    <cfRule type="cellIs" dxfId="899" priority="1063" stopIfTrue="1" operator="equal">
      <formula>0</formula>
    </cfRule>
    <cfRule type="cellIs" dxfId="898" priority="1064" stopIfTrue="1" operator="greaterThan">
      <formula>0.0000001</formula>
    </cfRule>
  </conditionalFormatting>
  <conditionalFormatting sqref="I19">
    <cfRule type="cellIs" dxfId="897" priority="1061" stopIfTrue="1" operator="equal">
      <formula>0</formula>
    </cfRule>
    <cfRule type="cellIs" dxfId="896" priority="1062" stopIfTrue="1" operator="greaterThan">
      <formula>0.0000001</formula>
    </cfRule>
  </conditionalFormatting>
  <conditionalFormatting sqref="I19">
    <cfRule type="cellIs" dxfId="895" priority="1059" stopIfTrue="1" operator="equal">
      <formula>0</formula>
    </cfRule>
    <cfRule type="cellIs" dxfId="894" priority="1060" stopIfTrue="1" operator="greaterThan">
      <formula>0.0000001</formula>
    </cfRule>
  </conditionalFormatting>
  <conditionalFormatting sqref="I19">
    <cfRule type="cellIs" dxfId="893" priority="1057" stopIfTrue="1" operator="equal">
      <formula>0</formula>
    </cfRule>
    <cfRule type="cellIs" dxfId="892" priority="1058" stopIfTrue="1" operator="greaterThan">
      <formula>0.0000001</formula>
    </cfRule>
  </conditionalFormatting>
  <conditionalFormatting sqref="I21">
    <cfRule type="cellIs" dxfId="891" priority="1055" stopIfTrue="1" operator="equal">
      <formula>0</formula>
    </cfRule>
    <cfRule type="cellIs" dxfId="890" priority="1056" stopIfTrue="1" operator="greaterThan">
      <formula>0.0000001</formula>
    </cfRule>
  </conditionalFormatting>
  <conditionalFormatting sqref="I21">
    <cfRule type="cellIs" dxfId="889" priority="1053" stopIfTrue="1" operator="equal">
      <formula>0</formula>
    </cfRule>
    <cfRule type="cellIs" dxfId="888" priority="1054" stopIfTrue="1" operator="greaterThan">
      <formula>0.0000001</formula>
    </cfRule>
  </conditionalFormatting>
  <conditionalFormatting sqref="I21">
    <cfRule type="cellIs" dxfId="887" priority="1051" stopIfTrue="1" operator="equal">
      <formula>0</formula>
    </cfRule>
    <cfRule type="cellIs" dxfId="886" priority="1052" stopIfTrue="1" operator="greaterThan">
      <formula>0.0000001</formula>
    </cfRule>
  </conditionalFormatting>
  <conditionalFormatting sqref="I21">
    <cfRule type="cellIs" dxfId="885" priority="1049" stopIfTrue="1" operator="equal">
      <formula>0</formula>
    </cfRule>
    <cfRule type="cellIs" dxfId="884" priority="1050" stopIfTrue="1" operator="greaterThan">
      <formula>0.0000001</formula>
    </cfRule>
  </conditionalFormatting>
  <conditionalFormatting sqref="I21">
    <cfRule type="cellIs" dxfId="883" priority="1047" stopIfTrue="1" operator="equal">
      <formula>0</formula>
    </cfRule>
    <cfRule type="cellIs" dxfId="882" priority="1048" stopIfTrue="1" operator="greaterThan">
      <formula>0.0000001</formula>
    </cfRule>
  </conditionalFormatting>
  <conditionalFormatting sqref="I21">
    <cfRule type="cellIs" dxfId="881" priority="1045" stopIfTrue="1" operator="equal">
      <formula>0</formula>
    </cfRule>
    <cfRule type="cellIs" dxfId="880" priority="1046" stopIfTrue="1" operator="greaterThan">
      <formula>0.0000001</formula>
    </cfRule>
  </conditionalFormatting>
  <conditionalFormatting sqref="I21">
    <cfRule type="cellIs" dxfId="879" priority="1043" stopIfTrue="1" operator="equal">
      <formula>0</formula>
    </cfRule>
    <cfRule type="cellIs" dxfId="878" priority="1044" stopIfTrue="1" operator="greaterThan">
      <formula>0.0000001</formula>
    </cfRule>
  </conditionalFormatting>
  <conditionalFormatting sqref="I23">
    <cfRule type="cellIs" dxfId="877" priority="1041" stopIfTrue="1" operator="equal">
      <formula>0</formula>
    </cfRule>
    <cfRule type="cellIs" dxfId="876" priority="1042" stopIfTrue="1" operator="greaterThan">
      <formula>0.0000001</formula>
    </cfRule>
  </conditionalFormatting>
  <conditionalFormatting sqref="I23">
    <cfRule type="cellIs" dxfId="875" priority="1039" stopIfTrue="1" operator="equal">
      <formula>0</formula>
    </cfRule>
    <cfRule type="cellIs" dxfId="874" priority="1040" stopIfTrue="1" operator="greaterThan">
      <formula>0.0000001</formula>
    </cfRule>
  </conditionalFormatting>
  <conditionalFormatting sqref="I23">
    <cfRule type="cellIs" dxfId="873" priority="1037" stopIfTrue="1" operator="equal">
      <formula>0</formula>
    </cfRule>
    <cfRule type="cellIs" dxfId="872" priority="1038" stopIfTrue="1" operator="greaterThan">
      <formula>0.0000001</formula>
    </cfRule>
  </conditionalFormatting>
  <conditionalFormatting sqref="I23">
    <cfRule type="cellIs" dxfId="871" priority="1035" stopIfTrue="1" operator="equal">
      <formula>0</formula>
    </cfRule>
    <cfRule type="cellIs" dxfId="870" priority="1036" stopIfTrue="1" operator="greaterThan">
      <formula>0.0000001</formula>
    </cfRule>
  </conditionalFormatting>
  <conditionalFormatting sqref="I23">
    <cfRule type="cellIs" dxfId="869" priority="1033" stopIfTrue="1" operator="equal">
      <formula>0</formula>
    </cfRule>
    <cfRule type="cellIs" dxfId="868" priority="1034" stopIfTrue="1" operator="greaterThan">
      <formula>0.0000001</formula>
    </cfRule>
  </conditionalFormatting>
  <conditionalFormatting sqref="I23">
    <cfRule type="cellIs" dxfId="867" priority="1031" stopIfTrue="1" operator="equal">
      <formula>0</formula>
    </cfRule>
    <cfRule type="cellIs" dxfId="866" priority="1032" stopIfTrue="1" operator="greaterThan">
      <formula>0.0000001</formula>
    </cfRule>
  </conditionalFormatting>
  <conditionalFormatting sqref="I23">
    <cfRule type="cellIs" dxfId="865" priority="1029" stopIfTrue="1" operator="equal">
      <formula>0</formula>
    </cfRule>
    <cfRule type="cellIs" dxfId="864" priority="1030" stopIfTrue="1" operator="greaterThan">
      <formula>0.0000001</formula>
    </cfRule>
  </conditionalFormatting>
  <conditionalFormatting sqref="I25">
    <cfRule type="cellIs" dxfId="863" priority="1027" stopIfTrue="1" operator="equal">
      <formula>0</formula>
    </cfRule>
    <cfRule type="cellIs" dxfId="862" priority="1028" stopIfTrue="1" operator="greaterThan">
      <formula>0.0000001</formula>
    </cfRule>
  </conditionalFormatting>
  <conditionalFormatting sqref="I25">
    <cfRule type="cellIs" dxfId="861" priority="1025" stopIfTrue="1" operator="equal">
      <formula>0</formula>
    </cfRule>
    <cfRule type="cellIs" dxfId="860" priority="1026" stopIfTrue="1" operator="greaterThan">
      <formula>0.0000001</formula>
    </cfRule>
  </conditionalFormatting>
  <conditionalFormatting sqref="I25">
    <cfRule type="cellIs" dxfId="859" priority="1023" stopIfTrue="1" operator="equal">
      <formula>0</formula>
    </cfRule>
    <cfRule type="cellIs" dxfId="858" priority="1024" stopIfTrue="1" operator="greaterThan">
      <formula>0.0000001</formula>
    </cfRule>
  </conditionalFormatting>
  <conditionalFormatting sqref="I25">
    <cfRule type="cellIs" dxfId="857" priority="1021" stopIfTrue="1" operator="equal">
      <formula>0</formula>
    </cfRule>
    <cfRule type="cellIs" dxfId="856" priority="1022" stopIfTrue="1" operator="greaterThan">
      <formula>0.0000001</formula>
    </cfRule>
  </conditionalFormatting>
  <conditionalFormatting sqref="I25">
    <cfRule type="cellIs" dxfId="855" priority="1019" stopIfTrue="1" operator="equal">
      <formula>0</formula>
    </cfRule>
    <cfRule type="cellIs" dxfId="854" priority="1020" stopIfTrue="1" operator="greaterThan">
      <formula>0.0000001</formula>
    </cfRule>
  </conditionalFormatting>
  <conditionalFormatting sqref="I25">
    <cfRule type="cellIs" dxfId="853" priority="1017" stopIfTrue="1" operator="equal">
      <formula>0</formula>
    </cfRule>
    <cfRule type="cellIs" dxfId="852" priority="1018" stopIfTrue="1" operator="greaterThan">
      <formula>0.0000001</formula>
    </cfRule>
  </conditionalFormatting>
  <conditionalFormatting sqref="I25">
    <cfRule type="cellIs" dxfId="851" priority="1015" stopIfTrue="1" operator="equal">
      <formula>0</formula>
    </cfRule>
    <cfRule type="cellIs" dxfId="850" priority="1016" stopIfTrue="1" operator="greaterThan">
      <formula>0.0000001</formula>
    </cfRule>
  </conditionalFormatting>
  <conditionalFormatting sqref="I29">
    <cfRule type="cellIs" dxfId="849" priority="1013" stopIfTrue="1" operator="equal">
      <formula>0</formula>
    </cfRule>
    <cfRule type="cellIs" dxfId="848" priority="1014" stopIfTrue="1" operator="greaterThan">
      <formula>0.0000001</formula>
    </cfRule>
  </conditionalFormatting>
  <conditionalFormatting sqref="I29">
    <cfRule type="cellIs" dxfId="847" priority="1011" stopIfTrue="1" operator="equal">
      <formula>0</formula>
    </cfRule>
    <cfRule type="cellIs" dxfId="846" priority="1012" stopIfTrue="1" operator="greaterThan">
      <formula>0.0000001</formula>
    </cfRule>
  </conditionalFormatting>
  <conditionalFormatting sqref="I29">
    <cfRule type="cellIs" dxfId="845" priority="1009" stopIfTrue="1" operator="equal">
      <formula>0</formula>
    </cfRule>
    <cfRule type="cellIs" dxfId="844" priority="1010" stopIfTrue="1" operator="greaterThan">
      <formula>0.0000001</formula>
    </cfRule>
  </conditionalFormatting>
  <conditionalFormatting sqref="I29">
    <cfRule type="cellIs" dxfId="843" priority="1007" stopIfTrue="1" operator="equal">
      <formula>0</formula>
    </cfRule>
    <cfRule type="cellIs" dxfId="842" priority="1008" stopIfTrue="1" operator="greaterThan">
      <formula>0.0000001</formula>
    </cfRule>
  </conditionalFormatting>
  <conditionalFormatting sqref="I29">
    <cfRule type="cellIs" dxfId="841" priority="1005" stopIfTrue="1" operator="equal">
      <formula>0</formula>
    </cfRule>
    <cfRule type="cellIs" dxfId="840" priority="1006" stopIfTrue="1" operator="greaterThan">
      <formula>0.0000001</formula>
    </cfRule>
  </conditionalFormatting>
  <conditionalFormatting sqref="I29">
    <cfRule type="cellIs" dxfId="839" priority="1003" stopIfTrue="1" operator="equal">
      <formula>0</formula>
    </cfRule>
    <cfRule type="cellIs" dxfId="838" priority="1004" stopIfTrue="1" operator="greaterThan">
      <formula>0.0000001</formula>
    </cfRule>
  </conditionalFormatting>
  <conditionalFormatting sqref="I29">
    <cfRule type="cellIs" dxfId="837" priority="1001" stopIfTrue="1" operator="equal">
      <formula>0</formula>
    </cfRule>
    <cfRule type="cellIs" dxfId="836" priority="1002" stopIfTrue="1" operator="greaterThan">
      <formula>0.0000001</formula>
    </cfRule>
  </conditionalFormatting>
  <conditionalFormatting sqref="I19">
    <cfRule type="cellIs" dxfId="835" priority="999" stopIfTrue="1" operator="equal">
      <formula>0</formula>
    </cfRule>
    <cfRule type="cellIs" dxfId="834" priority="1000" stopIfTrue="1" operator="greaterThan">
      <formula>0.0000001</formula>
    </cfRule>
  </conditionalFormatting>
  <conditionalFormatting sqref="I19">
    <cfRule type="cellIs" dxfId="833" priority="997" stopIfTrue="1" operator="equal">
      <formula>0</formula>
    </cfRule>
    <cfRule type="cellIs" dxfId="832" priority="998" stopIfTrue="1" operator="greaterThan">
      <formula>0.0000001</formula>
    </cfRule>
  </conditionalFormatting>
  <conditionalFormatting sqref="I19">
    <cfRule type="cellIs" dxfId="831" priority="995" stopIfTrue="1" operator="equal">
      <formula>0</formula>
    </cfRule>
    <cfRule type="cellIs" dxfId="830" priority="996" stopIfTrue="1" operator="greaterThan">
      <formula>0.0000001</formula>
    </cfRule>
  </conditionalFormatting>
  <conditionalFormatting sqref="I19">
    <cfRule type="cellIs" dxfId="829" priority="993" stopIfTrue="1" operator="equal">
      <formula>0</formula>
    </cfRule>
    <cfRule type="cellIs" dxfId="828" priority="994" stopIfTrue="1" operator="greaterThan">
      <formula>0.0000001</formula>
    </cfRule>
  </conditionalFormatting>
  <conditionalFormatting sqref="I19">
    <cfRule type="cellIs" dxfId="827" priority="991" stopIfTrue="1" operator="equal">
      <formula>0</formula>
    </cfRule>
    <cfRule type="cellIs" dxfId="826" priority="992" stopIfTrue="1" operator="greaterThan">
      <formula>0.0000001</formula>
    </cfRule>
  </conditionalFormatting>
  <conditionalFormatting sqref="I19">
    <cfRule type="cellIs" dxfId="825" priority="989" stopIfTrue="1" operator="equal">
      <formula>0</formula>
    </cfRule>
    <cfRule type="cellIs" dxfId="824" priority="990" stopIfTrue="1" operator="greaterThan">
      <formula>0.0000001</formula>
    </cfRule>
  </conditionalFormatting>
  <conditionalFormatting sqref="I19">
    <cfRule type="cellIs" dxfId="823" priority="987" stopIfTrue="1" operator="equal">
      <formula>0</formula>
    </cfRule>
    <cfRule type="cellIs" dxfId="822" priority="988" stopIfTrue="1" operator="greaterThan">
      <formula>0.0000001</formula>
    </cfRule>
  </conditionalFormatting>
  <conditionalFormatting sqref="I21">
    <cfRule type="cellIs" dxfId="821" priority="985" stopIfTrue="1" operator="equal">
      <formula>0</formula>
    </cfRule>
    <cfRule type="cellIs" dxfId="820" priority="986" stopIfTrue="1" operator="greaterThan">
      <formula>0.0000001</formula>
    </cfRule>
  </conditionalFormatting>
  <conditionalFormatting sqref="I21">
    <cfRule type="cellIs" dxfId="819" priority="983" stopIfTrue="1" operator="equal">
      <formula>0</formula>
    </cfRule>
    <cfRule type="cellIs" dxfId="818" priority="984" stopIfTrue="1" operator="greaterThan">
      <formula>0.0000001</formula>
    </cfRule>
  </conditionalFormatting>
  <conditionalFormatting sqref="I21">
    <cfRule type="cellIs" dxfId="817" priority="981" stopIfTrue="1" operator="equal">
      <formula>0</formula>
    </cfRule>
    <cfRule type="cellIs" dxfId="816" priority="982" stopIfTrue="1" operator="greaterThan">
      <formula>0.0000001</formula>
    </cfRule>
  </conditionalFormatting>
  <conditionalFormatting sqref="I21">
    <cfRule type="cellIs" dxfId="815" priority="979" stopIfTrue="1" operator="equal">
      <formula>0</formula>
    </cfRule>
    <cfRule type="cellIs" dxfId="814" priority="980" stopIfTrue="1" operator="greaterThan">
      <formula>0.0000001</formula>
    </cfRule>
  </conditionalFormatting>
  <conditionalFormatting sqref="I21">
    <cfRule type="cellIs" dxfId="813" priority="977" stopIfTrue="1" operator="equal">
      <formula>0</formula>
    </cfRule>
    <cfRule type="cellIs" dxfId="812" priority="978" stopIfTrue="1" operator="greaterThan">
      <formula>0.0000001</formula>
    </cfRule>
  </conditionalFormatting>
  <conditionalFormatting sqref="I21">
    <cfRule type="cellIs" dxfId="811" priority="975" stopIfTrue="1" operator="equal">
      <formula>0</formula>
    </cfRule>
    <cfRule type="cellIs" dxfId="810" priority="976" stopIfTrue="1" operator="greaterThan">
      <formula>0.0000001</formula>
    </cfRule>
  </conditionalFormatting>
  <conditionalFormatting sqref="I21">
    <cfRule type="cellIs" dxfId="809" priority="973" stopIfTrue="1" operator="equal">
      <formula>0</formula>
    </cfRule>
    <cfRule type="cellIs" dxfId="808" priority="974" stopIfTrue="1" operator="greaterThan">
      <formula>0.0000001</formula>
    </cfRule>
  </conditionalFormatting>
  <conditionalFormatting sqref="I23">
    <cfRule type="cellIs" dxfId="807" priority="971" stopIfTrue="1" operator="equal">
      <formula>0</formula>
    </cfRule>
    <cfRule type="cellIs" dxfId="806" priority="972" stopIfTrue="1" operator="greaterThan">
      <formula>0.0000001</formula>
    </cfRule>
  </conditionalFormatting>
  <conditionalFormatting sqref="I23">
    <cfRule type="cellIs" dxfId="805" priority="969" stopIfTrue="1" operator="equal">
      <formula>0</formula>
    </cfRule>
    <cfRule type="cellIs" dxfId="804" priority="970" stopIfTrue="1" operator="greaterThan">
      <formula>0.0000001</formula>
    </cfRule>
  </conditionalFormatting>
  <conditionalFormatting sqref="I23">
    <cfRule type="cellIs" dxfId="803" priority="967" stopIfTrue="1" operator="equal">
      <formula>0</formula>
    </cfRule>
    <cfRule type="cellIs" dxfId="802" priority="968" stopIfTrue="1" operator="greaterThan">
      <formula>0.0000001</formula>
    </cfRule>
  </conditionalFormatting>
  <conditionalFormatting sqref="I23">
    <cfRule type="cellIs" dxfId="801" priority="965" stopIfTrue="1" operator="equal">
      <formula>0</formula>
    </cfRule>
    <cfRule type="cellIs" dxfId="800" priority="966" stopIfTrue="1" operator="greaterThan">
      <formula>0.0000001</formula>
    </cfRule>
  </conditionalFormatting>
  <conditionalFormatting sqref="I23">
    <cfRule type="cellIs" dxfId="799" priority="963" stopIfTrue="1" operator="equal">
      <formula>0</formula>
    </cfRule>
    <cfRule type="cellIs" dxfId="798" priority="964" stopIfTrue="1" operator="greaterThan">
      <formula>0.0000001</formula>
    </cfRule>
  </conditionalFormatting>
  <conditionalFormatting sqref="I23">
    <cfRule type="cellIs" dxfId="797" priority="961" stopIfTrue="1" operator="equal">
      <formula>0</formula>
    </cfRule>
    <cfRule type="cellIs" dxfId="796" priority="962" stopIfTrue="1" operator="greaterThan">
      <formula>0.0000001</formula>
    </cfRule>
  </conditionalFormatting>
  <conditionalFormatting sqref="I23">
    <cfRule type="cellIs" dxfId="795" priority="959" stopIfTrue="1" operator="equal">
      <formula>0</formula>
    </cfRule>
    <cfRule type="cellIs" dxfId="794" priority="960" stopIfTrue="1" operator="greaterThan">
      <formula>0.0000001</formula>
    </cfRule>
  </conditionalFormatting>
  <conditionalFormatting sqref="I25">
    <cfRule type="cellIs" dxfId="793" priority="957" stopIfTrue="1" operator="equal">
      <formula>0</formula>
    </cfRule>
    <cfRule type="cellIs" dxfId="792" priority="958" stopIfTrue="1" operator="greaterThan">
      <formula>0.0000001</formula>
    </cfRule>
  </conditionalFormatting>
  <conditionalFormatting sqref="I25">
    <cfRule type="cellIs" dxfId="791" priority="955" stopIfTrue="1" operator="equal">
      <formula>0</formula>
    </cfRule>
    <cfRule type="cellIs" dxfId="790" priority="956" stopIfTrue="1" operator="greaterThan">
      <formula>0.0000001</formula>
    </cfRule>
  </conditionalFormatting>
  <conditionalFormatting sqref="I25">
    <cfRule type="cellIs" dxfId="789" priority="953" stopIfTrue="1" operator="equal">
      <formula>0</formula>
    </cfRule>
    <cfRule type="cellIs" dxfId="788" priority="954" stopIfTrue="1" operator="greaterThan">
      <formula>0.0000001</formula>
    </cfRule>
  </conditionalFormatting>
  <conditionalFormatting sqref="I25">
    <cfRule type="cellIs" dxfId="787" priority="951" stopIfTrue="1" operator="equal">
      <formula>0</formula>
    </cfRule>
    <cfRule type="cellIs" dxfId="786" priority="952" stopIfTrue="1" operator="greaterThan">
      <formula>0.0000001</formula>
    </cfRule>
  </conditionalFormatting>
  <conditionalFormatting sqref="I25">
    <cfRule type="cellIs" dxfId="785" priority="949" stopIfTrue="1" operator="equal">
      <formula>0</formula>
    </cfRule>
    <cfRule type="cellIs" dxfId="784" priority="950" stopIfTrue="1" operator="greaterThan">
      <formula>0.0000001</formula>
    </cfRule>
  </conditionalFormatting>
  <conditionalFormatting sqref="I25">
    <cfRule type="cellIs" dxfId="783" priority="947" stopIfTrue="1" operator="equal">
      <formula>0</formula>
    </cfRule>
    <cfRule type="cellIs" dxfId="782" priority="948" stopIfTrue="1" operator="greaterThan">
      <formula>0.0000001</formula>
    </cfRule>
  </conditionalFormatting>
  <conditionalFormatting sqref="I25">
    <cfRule type="cellIs" dxfId="781" priority="945" stopIfTrue="1" operator="equal">
      <formula>0</formula>
    </cfRule>
    <cfRule type="cellIs" dxfId="780" priority="946" stopIfTrue="1" operator="greaterThan">
      <formula>0.0000001</formula>
    </cfRule>
  </conditionalFormatting>
  <conditionalFormatting sqref="I29">
    <cfRule type="cellIs" dxfId="779" priority="943" stopIfTrue="1" operator="equal">
      <formula>0</formula>
    </cfRule>
    <cfRule type="cellIs" dxfId="778" priority="944" stopIfTrue="1" operator="greaterThan">
      <formula>0.0000001</formula>
    </cfRule>
  </conditionalFormatting>
  <conditionalFormatting sqref="I29">
    <cfRule type="cellIs" dxfId="777" priority="941" stopIfTrue="1" operator="equal">
      <formula>0</formula>
    </cfRule>
    <cfRule type="cellIs" dxfId="776" priority="942" stopIfTrue="1" operator="greaterThan">
      <formula>0.0000001</formula>
    </cfRule>
  </conditionalFormatting>
  <conditionalFormatting sqref="I29">
    <cfRule type="cellIs" dxfId="775" priority="939" stopIfTrue="1" operator="equal">
      <formula>0</formula>
    </cfRule>
    <cfRule type="cellIs" dxfId="774" priority="940" stopIfTrue="1" operator="greaterThan">
      <formula>0.0000001</formula>
    </cfRule>
  </conditionalFormatting>
  <conditionalFormatting sqref="I29">
    <cfRule type="cellIs" dxfId="773" priority="937" stopIfTrue="1" operator="equal">
      <formula>0</formula>
    </cfRule>
    <cfRule type="cellIs" dxfId="772" priority="938" stopIfTrue="1" operator="greaterThan">
      <formula>0.0000001</formula>
    </cfRule>
  </conditionalFormatting>
  <conditionalFormatting sqref="I29">
    <cfRule type="cellIs" dxfId="771" priority="935" stopIfTrue="1" operator="equal">
      <formula>0</formula>
    </cfRule>
    <cfRule type="cellIs" dxfId="770" priority="936" stopIfTrue="1" operator="greaterThan">
      <formula>0.0000001</formula>
    </cfRule>
  </conditionalFormatting>
  <conditionalFormatting sqref="I29">
    <cfRule type="cellIs" dxfId="769" priority="933" stopIfTrue="1" operator="equal">
      <formula>0</formula>
    </cfRule>
    <cfRule type="cellIs" dxfId="768" priority="934" stopIfTrue="1" operator="greaterThan">
      <formula>0.0000001</formula>
    </cfRule>
  </conditionalFormatting>
  <conditionalFormatting sqref="I29">
    <cfRule type="cellIs" dxfId="767" priority="931" stopIfTrue="1" operator="equal">
      <formula>0</formula>
    </cfRule>
    <cfRule type="cellIs" dxfId="766" priority="932" stopIfTrue="1" operator="greaterThan">
      <formula>0.0000001</formula>
    </cfRule>
  </conditionalFormatting>
  <conditionalFormatting sqref="J19 J21 J23 J25 J29">
    <cfRule type="cellIs" dxfId="765" priority="929" stopIfTrue="1" operator="equal">
      <formula>0</formula>
    </cfRule>
    <cfRule type="cellIs" dxfId="764" priority="930" stopIfTrue="1" operator="greaterThan">
      <formula>0.0000001</formula>
    </cfRule>
  </conditionalFormatting>
  <conditionalFormatting sqref="J19">
    <cfRule type="cellIs" dxfId="763" priority="927" stopIfTrue="1" operator="equal">
      <formula>0</formula>
    </cfRule>
    <cfRule type="cellIs" dxfId="762" priority="928" stopIfTrue="1" operator="greaterThan">
      <formula>0.0000001</formula>
    </cfRule>
  </conditionalFormatting>
  <conditionalFormatting sqref="J19">
    <cfRule type="cellIs" dxfId="761" priority="925" stopIfTrue="1" operator="equal">
      <formula>0</formula>
    </cfRule>
    <cfRule type="cellIs" dxfId="760" priority="926" stopIfTrue="1" operator="greaterThan">
      <formula>0.0000001</formula>
    </cfRule>
  </conditionalFormatting>
  <conditionalFormatting sqref="J19">
    <cfRule type="cellIs" dxfId="759" priority="923" stopIfTrue="1" operator="equal">
      <formula>0</formula>
    </cfRule>
    <cfRule type="cellIs" dxfId="758" priority="924" stopIfTrue="1" operator="greaterThan">
      <formula>0.0000001</formula>
    </cfRule>
  </conditionalFormatting>
  <conditionalFormatting sqref="J19">
    <cfRule type="cellIs" dxfId="757" priority="921" stopIfTrue="1" operator="equal">
      <formula>0</formula>
    </cfRule>
    <cfRule type="cellIs" dxfId="756" priority="922" stopIfTrue="1" operator="greaterThan">
      <formula>0.0000001</formula>
    </cfRule>
  </conditionalFormatting>
  <conditionalFormatting sqref="J19">
    <cfRule type="cellIs" dxfId="755" priority="919" stopIfTrue="1" operator="equal">
      <formula>0</formula>
    </cfRule>
    <cfRule type="cellIs" dxfId="754" priority="920" stopIfTrue="1" operator="greaterThan">
      <formula>0.0000001</formula>
    </cfRule>
  </conditionalFormatting>
  <conditionalFormatting sqref="J19">
    <cfRule type="cellIs" dxfId="753" priority="917" stopIfTrue="1" operator="equal">
      <formula>0</formula>
    </cfRule>
    <cfRule type="cellIs" dxfId="752" priority="918" stopIfTrue="1" operator="greaterThan">
      <formula>0.0000001</formula>
    </cfRule>
  </conditionalFormatting>
  <conditionalFormatting sqref="J19">
    <cfRule type="cellIs" dxfId="751" priority="915" stopIfTrue="1" operator="equal">
      <formula>0</formula>
    </cfRule>
    <cfRule type="cellIs" dxfId="750" priority="916" stopIfTrue="1" operator="greaterThan">
      <formula>0.0000001</formula>
    </cfRule>
  </conditionalFormatting>
  <conditionalFormatting sqref="J21">
    <cfRule type="cellIs" dxfId="749" priority="913" stopIfTrue="1" operator="equal">
      <formula>0</formula>
    </cfRule>
    <cfRule type="cellIs" dxfId="748" priority="914" stopIfTrue="1" operator="greaterThan">
      <formula>0.0000001</formula>
    </cfRule>
  </conditionalFormatting>
  <conditionalFormatting sqref="J21">
    <cfRule type="cellIs" dxfId="747" priority="911" stopIfTrue="1" operator="equal">
      <formula>0</formula>
    </cfRule>
    <cfRule type="cellIs" dxfId="746" priority="912" stopIfTrue="1" operator="greaterThan">
      <formula>0.0000001</formula>
    </cfRule>
  </conditionalFormatting>
  <conditionalFormatting sqref="J21">
    <cfRule type="cellIs" dxfId="745" priority="909" stopIfTrue="1" operator="equal">
      <formula>0</formula>
    </cfRule>
    <cfRule type="cellIs" dxfId="744" priority="910" stopIfTrue="1" operator="greaterThan">
      <formula>0.0000001</formula>
    </cfRule>
  </conditionalFormatting>
  <conditionalFormatting sqref="J21">
    <cfRule type="cellIs" dxfId="743" priority="907" stopIfTrue="1" operator="equal">
      <formula>0</formula>
    </cfRule>
    <cfRule type="cellIs" dxfId="742" priority="908" stopIfTrue="1" operator="greaterThan">
      <formula>0.0000001</formula>
    </cfRule>
  </conditionalFormatting>
  <conditionalFormatting sqref="J21">
    <cfRule type="cellIs" dxfId="741" priority="905" stopIfTrue="1" operator="equal">
      <formula>0</formula>
    </cfRule>
    <cfRule type="cellIs" dxfId="740" priority="906" stopIfTrue="1" operator="greaterThan">
      <formula>0.0000001</formula>
    </cfRule>
  </conditionalFormatting>
  <conditionalFormatting sqref="J21">
    <cfRule type="cellIs" dxfId="739" priority="903" stopIfTrue="1" operator="equal">
      <formula>0</formula>
    </cfRule>
    <cfRule type="cellIs" dxfId="738" priority="904" stopIfTrue="1" operator="greaterThan">
      <formula>0.0000001</formula>
    </cfRule>
  </conditionalFormatting>
  <conditionalFormatting sqref="J21">
    <cfRule type="cellIs" dxfId="737" priority="901" stopIfTrue="1" operator="equal">
      <formula>0</formula>
    </cfRule>
    <cfRule type="cellIs" dxfId="736" priority="902" stopIfTrue="1" operator="greaterThan">
      <formula>0.0000001</formula>
    </cfRule>
  </conditionalFormatting>
  <conditionalFormatting sqref="J23">
    <cfRule type="cellIs" dxfId="735" priority="899" stopIfTrue="1" operator="equal">
      <formula>0</formula>
    </cfRule>
    <cfRule type="cellIs" dxfId="734" priority="900" stopIfTrue="1" operator="greaterThan">
      <formula>0.0000001</formula>
    </cfRule>
  </conditionalFormatting>
  <conditionalFormatting sqref="J23">
    <cfRule type="cellIs" dxfId="733" priority="897" stopIfTrue="1" operator="equal">
      <formula>0</formula>
    </cfRule>
    <cfRule type="cellIs" dxfId="732" priority="898" stopIfTrue="1" operator="greaterThan">
      <formula>0.0000001</formula>
    </cfRule>
  </conditionalFormatting>
  <conditionalFormatting sqref="J23">
    <cfRule type="cellIs" dxfId="731" priority="895" stopIfTrue="1" operator="equal">
      <formula>0</formula>
    </cfRule>
    <cfRule type="cellIs" dxfId="730" priority="896" stopIfTrue="1" operator="greaterThan">
      <formula>0.0000001</formula>
    </cfRule>
  </conditionalFormatting>
  <conditionalFormatting sqref="J23">
    <cfRule type="cellIs" dxfId="729" priority="893" stopIfTrue="1" operator="equal">
      <formula>0</formula>
    </cfRule>
    <cfRule type="cellIs" dxfId="728" priority="894" stopIfTrue="1" operator="greaterThan">
      <formula>0.0000001</formula>
    </cfRule>
  </conditionalFormatting>
  <conditionalFormatting sqref="J23">
    <cfRule type="cellIs" dxfId="727" priority="891" stopIfTrue="1" operator="equal">
      <formula>0</formula>
    </cfRule>
    <cfRule type="cellIs" dxfId="726" priority="892" stopIfTrue="1" operator="greaterThan">
      <formula>0.0000001</formula>
    </cfRule>
  </conditionalFormatting>
  <conditionalFormatting sqref="J23">
    <cfRule type="cellIs" dxfId="725" priority="889" stopIfTrue="1" operator="equal">
      <formula>0</formula>
    </cfRule>
    <cfRule type="cellIs" dxfId="724" priority="890" stopIfTrue="1" operator="greaterThan">
      <formula>0.0000001</formula>
    </cfRule>
  </conditionalFormatting>
  <conditionalFormatting sqref="J23">
    <cfRule type="cellIs" dxfId="723" priority="887" stopIfTrue="1" operator="equal">
      <formula>0</formula>
    </cfRule>
    <cfRule type="cellIs" dxfId="722" priority="888" stopIfTrue="1" operator="greaterThan">
      <formula>0.0000001</formula>
    </cfRule>
  </conditionalFormatting>
  <conditionalFormatting sqref="J25">
    <cfRule type="cellIs" dxfId="721" priority="885" stopIfTrue="1" operator="equal">
      <formula>0</formula>
    </cfRule>
    <cfRule type="cellIs" dxfId="720" priority="886" stopIfTrue="1" operator="greaterThan">
      <formula>0.0000001</formula>
    </cfRule>
  </conditionalFormatting>
  <conditionalFormatting sqref="J25">
    <cfRule type="cellIs" dxfId="719" priority="883" stopIfTrue="1" operator="equal">
      <formula>0</formula>
    </cfRule>
    <cfRule type="cellIs" dxfId="718" priority="884" stopIfTrue="1" operator="greaterThan">
      <formula>0.0000001</formula>
    </cfRule>
  </conditionalFormatting>
  <conditionalFormatting sqref="J25">
    <cfRule type="cellIs" dxfId="717" priority="881" stopIfTrue="1" operator="equal">
      <formula>0</formula>
    </cfRule>
    <cfRule type="cellIs" dxfId="716" priority="882" stopIfTrue="1" operator="greaterThan">
      <formula>0.0000001</formula>
    </cfRule>
  </conditionalFormatting>
  <conditionalFormatting sqref="J25">
    <cfRule type="cellIs" dxfId="715" priority="879" stopIfTrue="1" operator="equal">
      <formula>0</formula>
    </cfRule>
    <cfRule type="cellIs" dxfId="714" priority="880" stopIfTrue="1" operator="greaterThan">
      <formula>0.0000001</formula>
    </cfRule>
  </conditionalFormatting>
  <conditionalFormatting sqref="J25">
    <cfRule type="cellIs" dxfId="713" priority="877" stopIfTrue="1" operator="equal">
      <formula>0</formula>
    </cfRule>
    <cfRule type="cellIs" dxfId="712" priority="878" stopIfTrue="1" operator="greaterThan">
      <formula>0.0000001</formula>
    </cfRule>
  </conditionalFormatting>
  <conditionalFormatting sqref="J25">
    <cfRule type="cellIs" dxfId="711" priority="875" stopIfTrue="1" operator="equal">
      <formula>0</formula>
    </cfRule>
    <cfRule type="cellIs" dxfId="710" priority="876" stopIfTrue="1" operator="greaterThan">
      <formula>0.0000001</formula>
    </cfRule>
  </conditionalFormatting>
  <conditionalFormatting sqref="J25">
    <cfRule type="cellIs" dxfId="709" priority="873" stopIfTrue="1" operator="equal">
      <formula>0</formula>
    </cfRule>
    <cfRule type="cellIs" dxfId="708" priority="874" stopIfTrue="1" operator="greaterThan">
      <formula>0.0000001</formula>
    </cfRule>
  </conditionalFormatting>
  <conditionalFormatting sqref="J29">
    <cfRule type="cellIs" dxfId="707" priority="871" stopIfTrue="1" operator="equal">
      <formula>0</formula>
    </cfRule>
    <cfRule type="cellIs" dxfId="706" priority="872" stopIfTrue="1" operator="greaterThan">
      <formula>0.0000001</formula>
    </cfRule>
  </conditionalFormatting>
  <conditionalFormatting sqref="J29">
    <cfRule type="cellIs" dxfId="705" priority="869" stopIfTrue="1" operator="equal">
      <formula>0</formula>
    </cfRule>
    <cfRule type="cellIs" dxfId="704" priority="870" stopIfTrue="1" operator="greaterThan">
      <formula>0.0000001</formula>
    </cfRule>
  </conditionalFormatting>
  <conditionalFormatting sqref="J29">
    <cfRule type="cellIs" dxfId="703" priority="867" stopIfTrue="1" operator="equal">
      <formula>0</formula>
    </cfRule>
    <cfRule type="cellIs" dxfId="702" priority="868" stopIfTrue="1" operator="greaterThan">
      <formula>0.0000001</formula>
    </cfRule>
  </conditionalFormatting>
  <conditionalFormatting sqref="J29">
    <cfRule type="cellIs" dxfId="701" priority="865" stopIfTrue="1" operator="equal">
      <formula>0</formula>
    </cfRule>
    <cfRule type="cellIs" dxfId="700" priority="866" stopIfTrue="1" operator="greaterThan">
      <formula>0.0000001</formula>
    </cfRule>
  </conditionalFormatting>
  <conditionalFormatting sqref="J29">
    <cfRule type="cellIs" dxfId="699" priority="863" stopIfTrue="1" operator="equal">
      <formula>0</formula>
    </cfRule>
    <cfRule type="cellIs" dxfId="698" priority="864" stopIfTrue="1" operator="greaterThan">
      <formula>0.0000001</formula>
    </cfRule>
  </conditionalFormatting>
  <conditionalFormatting sqref="J29">
    <cfRule type="cellIs" dxfId="697" priority="861" stopIfTrue="1" operator="equal">
      <formula>0</formula>
    </cfRule>
    <cfRule type="cellIs" dxfId="696" priority="862" stopIfTrue="1" operator="greaterThan">
      <formula>0.0000001</formula>
    </cfRule>
  </conditionalFormatting>
  <conditionalFormatting sqref="J29">
    <cfRule type="cellIs" dxfId="695" priority="859" stopIfTrue="1" operator="equal">
      <formula>0</formula>
    </cfRule>
    <cfRule type="cellIs" dxfId="694" priority="860" stopIfTrue="1" operator="greaterThan">
      <formula>0.0000001</formula>
    </cfRule>
  </conditionalFormatting>
  <conditionalFormatting sqref="J19">
    <cfRule type="cellIs" dxfId="693" priority="857" stopIfTrue="1" operator="equal">
      <formula>0</formula>
    </cfRule>
    <cfRule type="cellIs" dxfId="692" priority="858" stopIfTrue="1" operator="greaterThan">
      <formula>0.0000001</formula>
    </cfRule>
  </conditionalFormatting>
  <conditionalFormatting sqref="J19">
    <cfRule type="cellIs" dxfId="691" priority="855" stopIfTrue="1" operator="equal">
      <formula>0</formula>
    </cfRule>
    <cfRule type="cellIs" dxfId="690" priority="856" stopIfTrue="1" operator="greaterThan">
      <formula>0.0000001</formula>
    </cfRule>
  </conditionalFormatting>
  <conditionalFormatting sqref="J19">
    <cfRule type="cellIs" dxfId="689" priority="853" stopIfTrue="1" operator="equal">
      <formula>0</formula>
    </cfRule>
    <cfRule type="cellIs" dxfId="688" priority="854" stopIfTrue="1" operator="greaterThan">
      <formula>0.0000001</formula>
    </cfRule>
  </conditionalFormatting>
  <conditionalFormatting sqref="J19">
    <cfRule type="cellIs" dxfId="687" priority="851" stopIfTrue="1" operator="equal">
      <formula>0</formula>
    </cfRule>
    <cfRule type="cellIs" dxfId="686" priority="852" stopIfTrue="1" operator="greaterThan">
      <formula>0.0000001</formula>
    </cfRule>
  </conditionalFormatting>
  <conditionalFormatting sqref="J19">
    <cfRule type="cellIs" dxfId="685" priority="849" stopIfTrue="1" operator="equal">
      <formula>0</formula>
    </cfRule>
    <cfRule type="cellIs" dxfId="684" priority="850" stopIfTrue="1" operator="greaterThan">
      <formula>0.0000001</formula>
    </cfRule>
  </conditionalFormatting>
  <conditionalFormatting sqref="J19">
    <cfRule type="cellIs" dxfId="683" priority="847" stopIfTrue="1" operator="equal">
      <formula>0</formula>
    </cfRule>
    <cfRule type="cellIs" dxfId="682" priority="848" stopIfTrue="1" operator="greaterThan">
      <formula>0.0000001</formula>
    </cfRule>
  </conditionalFormatting>
  <conditionalFormatting sqref="J19">
    <cfRule type="cellIs" dxfId="681" priority="845" stopIfTrue="1" operator="equal">
      <formula>0</formula>
    </cfRule>
    <cfRule type="cellIs" dxfId="680" priority="846" stopIfTrue="1" operator="greaterThan">
      <formula>0.0000001</formula>
    </cfRule>
  </conditionalFormatting>
  <conditionalFormatting sqref="J21">
    <cfRule type="cellIs" dxfId="679" priority="843" stopIfTrue="1" operator="equal">
      <formula>0</formula>
    </cfRule>
    <cfRule type="cellIs" dxfId="678" priority="844" stopIfTrue="1" operator="greaterThan">
      <formula>0.0000001</formula>
    </cfRule>
  </conditionalFormatting>
  <conditionalFormatting sqref="J21">
    <cfRule type="cellIs" dxfId="677" priority="841" stopIfTrue="1" operator="equal">
      <formula>0</formula>
    </cfRule>
    <cfRule type="cellIs" dxfId="676" priority="842" stopIfTrue="1" operator="greaterThan">
      <formula>0.0000001</formula>
    </cfRule>
  </conditionalFormatting>
  <conditionalFormatting sqref="J21">
    <cfRule type="cellIs" dxfId="675" priority="839" stopIfTrue="1" operator="equal">
      <formula>0</formula>
    </cfRule>
    <cfRule type="cellIs" dxfId="674" priority="840" stopIfTrue="1" operator="greaterThan">
      <formula>0.0000001</formula>
    </cfRule>
  </conditionalFormatting>
  <conditionalFormatting sqref="J21">
    <cfRule type="cellIs" dxfId="673" priority="837" stopIfTrue="1" operator="equal">
      <formula>0</formula>
    </cfRule>
    <cfRule type="cellIs" dxfId="672" priority="838" stopIfTrue="1" operator="greaterThan">
      <formula>0.0000001</formula>
    </cfRule>
  </conditionalFormatting>
  <conditionalFormatting sqref="J21">
    <cfRule type="cellIs" dxfId="671" priority="835" stopIfTrue="1" operator="equal">
      <formula>0</formula>
    </cfRule>
    <cfRule type="cellIs" dxfId="670" priority="836" stopIfTrue="1" operator="greaterThan">
      <formula>0.0000001</formula>
    </cfRule>
  </conditionalFormatting>
  <conditionalFormatting sqref="J21">
    <cfRule type="cellIs" dxfId="669" priority="833" stopIfTrue="1" operator="equal">
      <formula>0</formula>
    </cfRule>
    <cfRule type="cellIs" dxfId="668" priority="834" stopIfTrue="1" operator="greaterThan">
      <formula>0.0000001</formula>
    </cfRule>
  </conditionalFormatting>
  <conditionalFormatting sqref="J21">
    <cfRule type="cellIs" dxfId="667" priority="831" stopIfTrue="1" operator="equal">
      <formula>0</formula>
    </cfRule>
    <cfRule type="cellIs" dxfId="666" priority="832" stopIfTrue="1" operator="greaterThan">
      <formula>0.0000001</formula>
    </cfRule>
  </conditionalFormatting>
  <conditionalFormatting sqref="J23">
    <cfRule type="cellIs" dxfId="665" priority="829" stopIfTrue="1" operator="equal">
      <formula>0</formula>
    </cfRule>
    <cfRule type="cellIs" dxfId="664" priority="830" stopIfTrue="1" operator="greaterThan">
      <formula>0.0000001</formula>
    </cfRule>
  </conditionalFormatting>
  <conditionalFormatting sqref="J23">
    <cfRule type="cellIs" dxfId="663" priority="827" stopIfTrue="1" operator="equal">
      <formula>0</formula>
    </cfRule>
    <cfRule type="cellIs" dxfId="662" priority="828" stopIfTrue="1" operator="greaterThan">
      <formula>0.0000001</formula>
    </cfRule>
  </conditionalFormatting>
  <conditionalFormatting sqref="J23">
    <cfRule type="cellIs" dxfId="661" priority="825" stopIfTrue="1" operator="equal">
      <formula>0</formula>
    </cfRule>
    <cfRule type="cellIs" dxfId="660" priority="826" stopIfTrue="1" operator="greaterThan">
      <formula>0.0000001</formula>
    </cfRule>
  </conditionalFormatting>
  <conditionalFormatting sqref="J23">
    <cfRule type="cellIs" dxfId="659" priority="823" stopIfTrue="1" operator="equal">
      <formula>0</formula>
    </cfRule>
    <cfRule type="cellIs" dxfId="658" priority="824" stopIfTrue="1" operator="greaterThan">
      <formula>0.0000001</formula>
    </cfRule>
  </conditionalFormatting>
  <conditionalFormatting sqref="J23">
    <cfRule type="cellIs" dxfId="657" priority="821" stopIfTrue="1" operator="equal">
      <formula>0</formula>
    </cfRule>
    <cfRule type="cellIs" dxfId="656" priority="822" stopIfTrue="1" operator="greaterThan">
      <formula>0.0000001</formula>
    </cfRule>
  </conditionalFormatting>
  <conditionalFormatting sqref="J23">
    <cfRule type="cellIs" dxfId="655" priority="819" stopIfTrue="1" operator="equal">
      <formula>0</formula>
    </cfRule>
    <cfRule type="cellIs" dxfId="654" priority="820" stopIfTrue="1" operator="greaterThan">
      <formula>0.0000001</formula>
    </cfRule>
  </conditionalFormatting>
  <conditionalFormatting sqref="J23">
    <cfRule type="cellIs" dxfId="653" priority="817" stopIfTrue="1" operator="equal">
      <formula>0</formula>
    </cfRule>
    <cfRule type="cellIs" dxfId="652" priority="818" stopIfTrue="1" operator="greaterThan">
      <formula>0.0000001</formula>
    </cfRule>
  </conditionalFormatting>
  <conditionalFormatting sqref="J25">
    <cfRule type="cellIs" dxfId="651" priority="815" stopIfTrue="1" operator="equal">
      <formula>0</formula>
    </cfRule>
    <cfRule type="cellIs" dxfId="650" priority="816" stopIfTrue="1" operator="greaterThan">
      <formula>0.0000001</formula>
    </cfRule>
  </conditionalFormatting>
  <conditionalFormatting sqref="J25">
    <cfRule type="cellIs" dxfId="649" priority="813" stopIfTrue="1" operator="equal">
      <formula>0</formula>
    </cfRule>
    <cfRule type="cellIs" dxfId="648" priority="814" stopIfTrue="1" operator="greaterThan">
      <formula>0.0000001</formula>
    </cfRule>
  </conditionalFormatting>
  <conditionalFormatting sqref="J25">
    <cfRule type="cellIs" dxfId="647" priority="811" stopIfTrue="1" operator="equal">
      <formula>0</formula>
    </cfRule>
    <cfRule type="cellIs" dxfId="646" priority="812" stopIfTrue="1" operator="greaterThan">
      <formula>0.0000001</formula>
    </cfRule>
  </conditionalFormatting>
  <conditionalFormatting sqref="J25">
    <cfRule type="cellIs" dxfId="645" priority="809" stopIfTrue="1" operator="equal">
      <formula>0</formula>
    </cfRule>
    <cfRule type="cellIs" dxfId="644" priority="810" stopIfTrue="1" operator="greaterThan">
      <formula>0.0000001</formula>
    </cfRule>
  </conditionalFormatting>
  <conditionalFormatting sqref="J25">
    <cfRule type="cellIs" dxfId="643" priority="807" stopIfTrue="1" operator="equal">
      <formula>0</formula>
    </cfRule>
    <cfRule type="cellIs" dxfId="642" priority="808" stopIfTrue="1" operator="greaterThan">
      <formula>0.0000001</formula>
    </cfRule>
  </conditionalFormatting>
  <conditionalFormatting sqref="J25">
    <cfRule type="cellIs" dxfId="641" priority="805" stopIfTrue="1" operator="equal">
      <formula>0</formula>
    </cfRule>
    <cfRule type="cellIs" dxfId="640" priority="806" stopIfTrue="1" operator="greaterThan">
      <formula>0.0000001</formula>
    </cfRule>
  </conditionalFormatting>
  <conditionalFormatting sqref="J25">
    <cfRule type="cellIs" dxfId="639" priority="803" stopIfTrue="1" operator="equal">
      <formula>0</formula>
    </cfRule>
    <cfRule type="cellIs" dxfId="638" priority="804" stopIfTrue="1" operator="greaterThan">
      <formula>0.0000001</formula>
    </cfRule>
  </conditionalFormatting>
  <conditionalFormatting sqref="J29">
    <cfRule type="cellIs" dxfId="637" priority="801" stopIfTrue="1" operator="equal">
      <formula>0</formula>
    </cfRule>
    <cfRule type="cellIs" dxfId="636" priority="802" stopIfTrue="1" operator="greaterThan">
      <formula>0.0000001</formula>
    </cfRule>
  </conditionalFormatting>
  <conditionalFormatting sqref="J29">
    <cfRule type="cellIs" dxfId="635" priority="799" stopIfTrue="1" operator="equal">
      <formula>0</formula>
    </cfRule>
    <cfRule type="cellIs" dxfId="634" priority="800" stopIfTrue="1" operator="greaterThan">
      <formula>0.0000001</formula>
    </cfRule>
  </conditionalFormatting>
  <conditionalFormatting sqref="J29">
    <cfRule type="cellIs" dxfId="633" priority="797" stopIfTrue="1" operator="equal">
      <formula>0</formula>
    </cfRule>
    <cfRule type="cellIs" dxfId="632" priority="798" stopIfTrue="1" operator="greaterThan">
      <formula>0.0000001</formula>
    </cfRule>
  </conditionalFormatting>
  <conditionalFormatting sqref="J29">
    <cfRule type="cellIs" dxfId="631" priority="795" stopIfTrue="1" operator="equal">
      <formula>0</formula>
    </cfRule>
    <cfRule type="cellIs" dxfId="630" priority="796" stopIfTrue="1" operator="greaterThan">
      <formula>0.0000001</formula>
    </cfRule>
  </conditionalFormatting>
  <conditionalFormatting sqref="J29">
    <cfRule type="cellIs" dxfId="629" priority="793" stopIfTrue="1" operator="equal">
      <formula>0</formula>
    </cfRule>
    <cfRule type="cellIs" dxfId="628" priority="794" stopIfTrue="1" operator="greaterThan">
      <formula>0.0000001</formula>
    </cfRule>
  </conditionalFormatting>
  <conditionalFormatting sqref="J29">
    <cfRule type="cellIs" dxfId="627" priority="791" stopIfTrue="1" operator="equal">
      <formula>0</formula>
    </cfRule>
    <cfRule type="cellIs" dxfId="626" priority="792" stopIfTrue="1" operator="greaterThan">
      <formula>0.0000001</formula>
    </cfRule>
  </conditionalFormatting>
  <conditionalFormatting sqref="J29">
    <cfRule type="cellIs" dxfId="625" priority="789" stopIfTrue="1" operator="equal">
      <formula>0</formula>
    </cfRule>
    <cfRule type="cellIs" dxfId="624" priority="790" stopIfTrue="1" operator="greaterThan">
      <formula>0.0000001</formula>
    </cfRule>
  </conditionalFormatting>
  <conditionalFormatting sqref="E27:F27">
    <cfRule type="cellIs" dxfId="623" priority="787" stopIfTrue="1" operator="equal">
      <formula>0</formula>
    </cfRule>
    <cfRule type="cellIs" dxfId="622" priority="788" stopIfTrue="1" operator="greaterThan">
      <formula>0.0000001</formula>
    </cfRule>
  </conditionalFormatting>
  <conditionalFormatting sqref="E27">
    <cfRule type="cellIs" dxfId="621" priority="785" stopIfTrue="1" operator="equal">
      <formula>0</formula>
    </cfRule>
    <cfRule type="cellIs" dxfId="620" priority="786" stopIfTrue="1" operator="greaterThan">
      <formula>0.0000001</formula>
    </cfRule>
  </conditionalFormatting>
  <conditionalFormatting sqref="E27">
    <cfRule type="cellIs" dxfId="619" priority="783" stopIfTrue="1" operator="equal">
      <formula>0</formula>
    </cfRule>
    <cfRule type="cellIs" dxfId="618" priority="784" stopIfTrue="1" operator="greaterThan">
      <formula>0.0000001</formula>
    </cfRule>
  </conditionalFormatting>
  <conditionalFormatting sqref="E27">
    <cfRule type="cellIs" dxfId="617" priority="781" stopIfTrue="1" operator="equal">
      <formula>0</formula>
    </cfRule>
    <cfRule type="cellIs" dxfId="616" priority="782" stopIfTrue="1" operator="greaterThan">
      <formula>0.0000001</formula>
    </cfRule>
  </conditionalFormatting>
  <conditionalFormatting sqref="E27">
    <cfRule type="cellIs" dxfId="615" priority="779" stopIfTrue="1" operator="equal">
      <formula>0</formula>
    </cfRule>
    <cfRule type="cellIs" dxfId="614" priority="780" stopIfTrue="1" operator="greaterThan">
      <formula>0.0000001</formula>
    </cfRule>
  </conditionalFormatting>
  <conditionalFormatting sqref="E27">
    <cfRule type="cellIs" dxfId="613" priority="777" stopIfTrue="1" operator="equal">
      <formula>0</formula>
    </cfRule>
    <cfRule type="cellIs" dxfId="612" priority="778" stopIfTrue="1" operator="greaterThan">
      <formula>0.0000001</formula>
    </cfRule>
  </conditionalFormatting>
  <conditionalFormatting sqref="E27">
    <cfRule type="cellIs" dxfId="611" priority="775" stopIfTrue="1" operator="equal">
      <formula>0</formula>
    </cfRule>
    <cfRule type="cellIs" dxfId="610" priority="776" stopIfTrue="1" operator="greaterThan">
      <formula>0.0000001</formula>
    </cfRule>
  </conditionalFormatting>
  <conditionalFormatting sqref="E27">
    <cfRule type="cellIs" dxfId="609" priority="773" stopIfTrue="1" operator="equal">
      <formula>0</formula>
    </cfRule>
    <cfRule type="cellIs" dxfId="608" priority="774" stopIfTrue="1" operator="greaterThan">
      <formula>0.0000001</formula>
    </cfRule>
  </conditionalFormatting>
  <conditionalFormatting sqref="F27">
    <cfRule type="cellIs" dxfId="607" priority="771" stopIfTrue="1" operator="equal">
      <formula>0</formula>
    </cfRule>
    <cfRule type="cellIs" dxfId="606" priority="772" stopIfTrue="1" operator="greaterThan">
      <formula>0.0000001</formula>
    </cfRule>
  </conditionalFormatting>
  <conditionalFormatting sqref="F27">
    <cfRule type="cellIs" dxfId="605" priority="769" stopIfTrue="1" operator="equal">
      <formula>0</formula>
    </cfRule>
    <cfRule type="cellIs" dxfId="604" priority="770" stopIfTrue="1" operator="greaterThan">
      <formula>0.0000001</formula>
    </cfRule>
  </conditionalFormatting>
  <conditionalFormatting sqref="F27">
    <cfRule type="cellIs" dxfId="603" priority="767" stopIfTrue="1" operator="equal">
      <formula>0</formula>
    </cfRule>
    <cfRule type="cellIs" dxfId="602" priority="768" stopIfTrue="1" operator="greaterThan">
      <formula>0.0000001</formula>
    </cfRule>
  </conditionalFormatting>
  <conditionalFormatting sqref="F27">
    <cfRule type="cellIs" dxfId="601" priority="765" stopIfTrue="1" operator="equal">
      <formula>0</formula>
    </cfRule>
    <cfRule type="cellIs" dxfId="600" priority="766" stopIfTrue="1" operator="greaterThan">
      <formula>0.0000001</formula>
    </cfRule>
  </conditionalFormatting>
  <conditionalFormatting sqref="F27">
    <cfRule type="cellIs" dxfId="599" priority="763" stopIfTrue="1" operator="equal">
      <formula>0</formula>
    </cfRule>
    <cfRule type="cellIs" dxfId="598" priority="764" stopIfTrue="1" operator="greaterThan">
      <formula>0.0000001</formula>
    </cfRule>
  </conditionalFormatting>
  <conditionalFormatting sqref="F27">
    <cfRule type="cellIs" dxfId="597" priority="761" stopIfTrue="1" operator="equal">
      <formula>0</formula>
    </cfRule>
    <cfRule type="cellIs" dxfId="596" priority="762" stopIfTrue="1" operator="greaterThan">
      <formula>0.0000001</formula>
    </cfRule>
  </conditionalFormatting>
  <conditionalFormatting sqref="F27">
    <cfRule type="cellIs" dxfId="595" priority="759" stopIfTrue="1" operator="equal">
      <formula>0</formula>
    </cfRule>
    <cfRule type="cellIs" dxfId="594" priority="760" stopIfTrue="1" operator="greaterThan">
      <formula>0.0000001</formula>
    </cfRule>
  </conditionalFormatting>
  <conditionalFormatting sqref="F27">
    <cfRule type="cellIs" dxfId="593" priority="757" stopIfTrue="1" operator="equal">
      <formula>0</formula>
    </cfRule>
    <cfRule type="cellIs" dxfId="592" priority="758" stopIfTrue="1" operator="greaterThan">
      <formula>0.0000001</formula>
    </cfRule>
  </conditionalFormatting>
  <conditionalFormatting sqref="F27">
    <cfRule type="cellIs" dxfId="591" priority="755" stopIfTrue="1" operator="equal">
      <formula>0</formula>
    </cfRule>
    <cfRule type="cellIs" dxfId="590" priority="756" stopIfTrue="1" operator="greaterThan">
      <formula>0.0000001</formula>
    </cfRule>
  </conditionalFormatting>
  <conditionalFormatting sqref="F27">
    <cfRule type="cellIs" dxfId="589" priority="753" stopIfTrue="1" operator="equal">
      <formula>0</formula>
    </cfRule>
    <cfRule type="cellIs" dxfId="588" priority="754" stopIfTrue="1" operator="greaterThan">
      <formula>0.0000001</formula>
    </cfRule>
  </conditionalFormatting>
  <conditionalFormatting sqref="F27">
    <cfRule type="cellIs" dxfId="587" priority="751" stopIfTrue="1" operator="equal">
      <formula>0</formula>
    </cfRule>
    <cfRule type="cellIs" dxfId="586" priority="752" stopIfTrue="1" operator="greaterThan">
      <formula>0.0000001</formula>
    </cfRule>
  </conditionalFormatting>
  <conditionalFormatting sqref="F27">
    <cfRule type="cellIs" dxfId="585" priority="749" stopIfTrue="1" operator="equal">
      <formula>0</formula>
    </cfRule>
    <cfRule type="cellIs" dxfId="584" priority="750" stopIfTrue="1" operator="greaterThan">
      <formula>0.0000001</formula>
    </cfRule>
  </conditionalFormatting>
  <conditionalFormatting sqref="F27">
    <cfRule type="cellIs" dxfId="583" priority="747" stopIfTrue="1" operator="equal">
      <formula>0</formula>
    </cfRule>
    <cfRule type="cellIs" dxfId="582" priority="748" stopIfTrue="1" operator="greaterThan">
      <formula>0.0000001</formula>
    </cfRule>
  </conditionalFormatting>
  <conditionalFormatting sqref="F27">
    <cfRule type="cellIs" dxfId="581" priority="745" stopIfTrue="1" operator="equal">
      <formula>0</formula>
    </cfRule>
    <cfRule type="cellIs" dxfId="580" priority="746" stopIfTrue="1" operator="greaterThan">
      <formula>0.0000001</formula>
    </cfRule>
  </conditionalFormatting>
  <conditionalFormatting sqref="H27">
    <cfRule type="cellIs" dxfId="579" priority="743" stopIfTrue="1" operator="equal">
      <formula>0</formula>
    </cfRule>
    <cfRule type="cellIs" dxfId="578" priority="744" stopIfTrue="1" operator="greaterThan">
      <formula>0.0000001</formula>
    </cfRule>
  </conditionalFormatting>
  <conditionalFormatting sqref="H27">
    <cfRule type="cellIs" dxfId="577" priority="741" stopIfTrue="1" operator="equal">
      <formula>0</formula>
    </cfRule>
    <cfRule type="cellIs" dxfId="576" priority="742" stopIfTrue="1" operator="greaterThan">
      <formula>0.0000001</formula>
    </cfRule>
  </conditionalFormatting>
  <conditionalFormatting sqref="H27">
    <cfRule type="cellIs" dxfId="575" priority="739" stopIfTrue="1" operator="equal">
      <formula>0</formula>
    </cfRule>
    <cfRule type="cellIs" dxfId="574" priority="740" stopIfTrue="1" operator="greaterThan">
      <formula>0.0000001</formula>
    </cfRule>
  </conditionalFormatting>
  <conditionalFormatting sqref="H27">
    <cfRule type="cellIs" dxfId="573" priority="737" stopIfTrue="1" operator="equal">
      <formula>0</formula>
    </cfRule>
    <cfRule type="cellIs" dxfId="572" priority="738" stopIfTrue="1" operator="greaterThan">
      <formula>0.0000001</formula>
    </cfRule>
  </conditionalFormatting>
  <conditionalFormatting sqref="H27">
    <cfRule type="cellIs" dxfId="571" priority="735" stopIfTrue="1" operator="equal">
      <formula>0</formula>
    </cfRule>
    <cfRule type="cellIs" dxfId="570" priority="736" stopIfTrue="1" operator="greaterThan">
      <formula>0.0000001</formula>
    </cfRule>
  </conditionalFormatting>
  <conditionalFormatting sqref="G27">
    <cfRule type="cellIs" dxfId="569" priority="733" stopIfTrue="1" operator="equal">
      <formula>0</formula>
    </cfRule>
    <cfRule type="cellIs" dxfId="568" priority="734" stopIfTrue="1" operator="greaterThan">
      <formula>0.0000001</formula>
    </cfRule>
  </conditionalFormatting>
  <conditionalFormatting sqref="G27">
    <cfRule type="cellIs" dxfId="567" priority="731" stopIfTrue="1" operator="equal">
      <formula>0</formula>
    </cfRule>
    <cfRule type="cellIs" dxfId="566" priority="732" stopIfTrue="1" operator="greaterThan">
      <formula>0.0000001</formula>
    </cfRule>
  </conditionalFormatting>
  <conditionalFormatting sqref="G27">
    <cfRule type="cellIs" dxfId="565" priority="729" stopIfTrue="1" operator="equal">
      <formula>0</formula>
    </cfRule>
    <cfRule type="cellIs" dxfId="564" priority="730" stopIfTrue="1" operator="greaterThan">
      <formula>0.0000001</formula>
    </cfRule>
  </conditionalFormatting>
  <conditionalFormatting sqref="G27">
    <cfRule type="cellIs" dxfId="563" priority="727" stopIfTrue="1" operator="equal">
      <formula>0</formula>
    </cfRule>
    <cfRule type="cellIs" dxfId="562" priority="728" stopIfTrue="1" operator="greaterThan">
      <formula>0.0000001</formula>
    </cfRule>
  </conditionalFormatting>
  <conditionalFormatting sqref="G27">
    <cfRule type="cellIs" dxfId="561" priority="725" stopIfTrue="1" operator="equal">
      <formula>0</formula>
    </cfRule>
    <cfRule type="cellIs" dxfId="560" priority="726" stopIfTrue="1" operator="greaterThan">
      <formula>0.0000001</formula>
    </cfRule>
  </conditionalFormatting>
  <conditionalFormatting sqref="G27">
    <cfRule type="cellIs" dxfId="559" priority="723" stopIfTrue="1" operator="equal">
      <formula>0</formula>
    </cfRule>
    <cfRule type="cellIs" dxfId="558" priority="724" stopIfTrue="1" operator="greaterThan">
      <formula>0.0000001</formula>
    </cfRule>
  </conditionalFormatting>
  <conditionalFormatting sqref="G27">
    <cfRule type="cellIs" dxfId="557" priority="721" stopIfTrue="1" operator="equal">
      <formula>0</formula>
    </cfRule>
    <cfRule type="cellIs" dxfId="556" priority="722" stopIfTrue="1" operator="greaterThan">
      <formula>0.0000001</formula>
    </cfRule>
  </conditionalFormatting>
  <conditionalFormatting sqref="G27">
    <cfRule type="cellIs" dxfId="555" priority="719" stopIfTrue="1" operator="equal">
      <formula>0</formula>
    </cfRule>
    <cfRule type="cellIs" dxfId="554" priority="720" stopIfTrue="1" operator="greaterThan">
      <formula>0.0000001</formula>
    </cfRule>
  </conditionalFormatting>
  <conditionalFormatting sqref="G27">
    <cfRule type="cellIs" dxfId="553" priority="717" stopIfTrue="1" operator="equal">
      <formula>0</formula>
    </cfRule>
    <cfRule type="cellIs" dxfId="552" priority="718" stopIfTrue="1" operator="greaterThan">
      <formula>0.0000001</formula>
    </cfRule>
  </conditionalFormatting>
  <conditionalFormatting sqref="G27">
    <cfRule type="cellIs" dxfId="551" priority="715" stopIfTrue="1" operator="equal">
      <formula>0</formula>
    </cfRule>
    <cfRule type="cellIs" dxfId="550" priority="716" stopIfTrue="1" operator="greaterThan">
      <formula>0.0000001</formula>
    </cfRule>
  </conditionalFormatting>
  <conditionalFormatting sqref="G27">
    <cfRule type="cellIs" dxfId="549" priority="713" stopIfTrue="1" operator="equal">
      <formula>0</formula>
    </cfRule>
    <cfRule type="cellIs" dxfId="548" priority="714" stopIfTrue="1" operator="greaterThan">
      <formula>0.0000001</formula>
    </cfRule>
  </conditionalFormatting>
  <conditionalFormatting sqref="G27">
    <cfRule type="cellIs" dxfId="547" priority="711" stopIfTrue="1" operator="equal">
      <formula>0</formula>
    </cfRule>
    <cfRule type="cellIs" dxfId="546" priority="712" stopIfTrue="1" operator="greaterThan">
      <formula>0.0000001</formula>
    </cfRule>
  </conditionalFormatting>
  <conditionalFormatting sqref="G27">
    <cfRule type="cellIs" dxfId="545" priority="709" stopIfTrue="1" operator="equal">
      <formula>0</formula>
    </cfRule>
    <cfRule type="cellIs" dxfId="544" priority="710" stopIfTrue="1" operator="greaterThan">
      <formula>0.0000001</formula>
    </cfRule>
  </conditionalFormatting>
  <conditionalFormatting sqref="G27">
    <cfRule type="cellIs" dxfId="543" priority="707" stopIfTrue="1" operator="equal">
      <formula>0</formula>
    </cfRule>
    <cfRule type="cellIs" dxfId="542" priority="708" stopIfTrue="1" operator="greaterThan">
      <formula>0.0000001</formula>
    </cfRule>
  </conditionalFormatting>
  <conditionalFormatting sqref="G27">
    <cfRule type="cellIs" dxfId="541" priority="705" stopIfTrue="1" operator="equal">
      <formula>0</formula>
    </cfRule>
    <cfRule type="cellIs" dxfId="540" priority="706" stopIfTrue="1" operator="greaterThan">
      <formula>0.0000001</formula>
    </cfRule>
  </conditionalFormatting>
  <conditionalFormatting sqref="H27">
    <cfRule type="cellIs" dxfId="539" priority="703" stopIfTrue="1" operator="equal">
      <formula>0</formula>
    </cfRule>
    <cfRule type="cellIs" dxfId="538" priority="704" stopIfTrue="1" operator="greaterThan">
      <formula>0.0000001</formula>
    </cfRule>
  </conditionalFormatting>
  <conditionalFormatting sqref="H27">
    <cfRule type="cellIs" dxfId="537" priority="701" stopIfTrue="1" operator="equal">
      <formula>0</formula>
    </cfRule>
    <cfRule type="cellIs" dxfId="536" priority="702" stopIfTrue="1" operator="greaterThan">
      <formula>0.0000001</formula>
    </cfRule>
  </conditionalFormatting>
  <conditionalFormatting sqref="H27">
    <cfRule type="cellIs" dxfId="535" priority="699" stopIfTrue="1" operator="equal">
      <formula>0</formula>
    </cfRule>
    <cfRule type="cellIs" dxfId="534" priority="700" stopIfTrue="1" operator="greaterThan">
      <formula>0.0000001</formula>
    </cfRule>
  </conditionalFormatting>
  <conditionalFormatting sqref="H27">
    <cfRule type="cellIs" dxfId="533" priority="697" stopIfTrue="1" operator="equal">
      <formula>0</formula>
    </cfRule>
    <cfRule type="cellIs" dxfId="532" priority="698" stopIfTrue="1" operator="greaterThan">
      <formula>0.0000001</formula>
    </cfRule>
  </conditionalFormatting>
  <conditionalFormatting sqref="H27">
    <cfRule type="cellIs" dxfId="531" priority="695" stopIfTrue="1" operator="equal">
      <formula>0</formula>
    </cfRule>
    <cfRule type="cellIs" dxfId="530" priority="696" stopIfTrue="1" operator="greaterThan">
      <formula>0.0000001</formula>
    </cfRule>
  </conditionalFormatting>
  <conditionalFormatting sqref="H27">
    <cfRule type="cellIs" dxfId="529" priority="693" stopIfTrue="1" operator="equal">
      <formula>0</formula>
    </cfRule>
    <cfRule type="cellIs" dxfId="528" priority="694" stopIfTrue="1" operator="greaterThan">
      <formula>0.0000001</formula>
    </cfRule>
  </conditionalFormatting>
  <conditionalFormatting sqref="H27">
    <cfRule type="cellIs" dxfId="527" priority="691" stopIfTrue="1" operator="equal">
      <formula>0</formula>
    </cfRule>
    <cfRule type="cellIs" dxfId="526" priority="692" stopIfTrue="1" operator="greaterThan">
      <formula>0.0000001</formula>
    </cfRule>
  </conditionalFormatting>
  <conditionalFormatting sqref="H27">
    <cfRule type="cellIs" dxfId="525" priority="689" stopIfTrue="1" operator="equal">
      <formula>0</formula>
    </cfRule>
    <cfRule type="cellIs" dxfId="524" priority="690" stopIfTrue="1" operator="greaterThan">
      <formula>0.0000001</formula>
    </cfRule>
  </conditionalFormatting>
  <conditionalFormatting sqref="H27">
    <cfRule type="cellIs" dxfId="523" priority="687" stopIfTrue="1" operator="equal">
      <formula>0</formula>
    </cfRule>
    <cfRule type="cellIs" dxfId="522" priority="688" stopIfTrue="1" operator="greaterThan">
      <formula>0.0000001</formula>
    </cfRule>
  </conditionalFormatting>
  <conditionalFormatting sqref="H27">
    <cfRule type="cellIs" dxfId="521" priority="685" stopIfTrue="1" operator="equal">
      <formula>0</formula>
    </cfRule>
    <cfRule type="cellIs" dxfId="520" priority="686" stopIfTrue="1" operator="greaterThan">
      <formula>0.0000001</formula>
    </cfRule>
  </conditionalFormatting>
  <conditionalFormatting sqref="I27">
    <cfRule type="cellIs" dxfId="519" priority="683" stopIfTrue="1" operator="equal">
      <formula>0</formula>
    </cfRule>
    <cfRule type="cellIs" dxfId="518" priority="684" stopIfTrue="1" operator="greaterThan">
      <formula>0.0000001</formula>
    </cfRule>
  </conditionalFormatting>
  <conditionalFormatting sqref="I27">
    <cfRule type="cellIs" dxfId="517" priority="681" stopIfTrue="1" operator="equal">
      <formula>0</formula>
    </cfRule>
    <cfRule type="cellIs" dxfId="516" priority="682" stopIfTrue="1" operator="greaterThan">
      <formula>0.0000001</formula>
    </cfRule>
  </conditionalFormatting>
  <conditionalFormatting sqref="I27">
    <cfRule type="cellIs" dxfId="515" priority="679" stopIfTrue="1" operator="equal">
      <formula>0</formula>
    </cfRule>
    <cfRule type="cellIs" dxfId="514" priority="680" stopIfTrue="1" operator="greaterThan">
      <formula>0.0000001</formula>
    </cfRule>
  </conditionalFormatting>
  <conditionalFormatting sqref="I27">
    <cfRule type="cellIs" dxfId="513" priority="677" stopIfTrue="1" operator="equal">
      <formula>0</formula>
    </cfRule>
    <cfRule type="cellIs" dxfId="512" priority="678" stopIfTrue="1" operator="greaterThan">
      <formula>0.0000001</formula>
    </cfRule>
  </conditionalFormatting>
  <conditionalFormatting sqref="I27">
    <cfRule type="cellIs" dxfId="511" priority="675" stopIfTrue="1" operator="equal">
      <formula>0</formula>
    </cfRule>
    <cfRule type="cellIs" dxfId="510" priority="676" stopIfTrue="1" operator="greaterThan">
      <formula>0.0000001</formula>
    </cfRule>
  </conditionalFormatting>
  <conditionalFormatting sqref="I27">
    <cfRule type="cellIs" dxfId="509" priority="673" stopIfTrue="1" operator="equal">
      <formula>0</formula>
    </cfRule>
    <cfRule type="cellIs" dxfId="508" priority="674" stopIfTrue="1" operator="greaterThan">
      <formula>0.0000001</formula>
    </cfRule>
  </conditionalFormatting>
  <conditionalFormatting sqref="I27">
    <cfRule type="cellIs" dxfId="507" priority="671" stopIfTrue="1" operator="equal">
      <formula>0</formula>
    </cfRule>
    <cfRule type="cellIs" dxfId="506" priority="672" stopIfTrue="1" operator="greaterThan">
      <formula>0.0000001</formula>
    </cfRule>
  </conditionalFormatting>
  <conditionalFormatting sqref="I27">
    <cfRule type="cellIs" dxfId="505" priority="669" stopIfTrue="1" operator="equal">
      <formula>0</formula>
    </cfRule>
    <cfRule type="cellIs" dxfId="504" priority="670" stopIfTrue="1" operator="greaterThan">
      <formula>0.0000001</formula>
    </cfRule>
  </conditionalFormatting>
  <conditionalFormatting sqref="I27">
    <cfRule type="cellIs" dxfId="503" priority="667" stopIfTrue="1" operator="equal">
      <formula>0</formula>
    </cfRule>
    <cfRule type="cellIs" dxfId="502" priority="668" stopIfTrue="1" operator="greaterThan">
      <formula>0.0000001</formula>
    </cfRule>
  </conditionalFormatting>
  <conditionalFormatting sqref="I27">
    <cfRule type="cellIs" dxfId="501" priority="665" stopIfTrue="1" operator="equal">
      <formula>0</formula>
    </cfRule>
    <cfRule type="cellIs" dxfId="500" priority="666" stopIfTrue="1" operator="greaterThan">
      <formula>0.0000001</formula>
    </cfRule>
  </conditionalFormatting>
  <conditionalFormatting sqref="I27">
    <cfRule type="cellIs" dxfId="499" priority="663" stopIfTrue="1" operator="equal">
      <formula>0</formula>
    </cfRule>
    <cfRule type="cellIs" dxfId="498" priority="664" stopIfTrue="1" operator="greaterThan">
      <formula>0.0000001</formula>
    </cfRule>
  </conditionalFormatting>
  <conditionalFormatting sqref="I27">
    <cfRule type="cellIs" dxfId="497" priority="661" stopIfTrue="1" operator="equal">
      <formula>0</formula>
    </cfRule>
    <cfRule type="cellIs" dxfId="496" priority="662" stopIfTrue="1" operator="greaterThan">
      <formula>0.0000001</formula>
    </cfRule>
  </conditionalFormatting>
  <conditionalFormatting sqref="I27">
    <cfRule type="cellIs" dxfId="495" priority="659" stopIfTrue="1" operator="equal">
      <formula>0</formula>
    </cfRule>
    <cfRule type="cellIs" dxfId="494" priority="660" stopIfTrue="1" operator="greaterThan">
      <formula>0.0000001</formula>
    </cfRule>
  </conditionalFormatting>
  <conditionalFormatting sqref="I27">
    <cfRule type="cellIs" dxfId="493" priority="657" stopIfTrue="1" operator="equal">
      <formula>0</formula>
    </cfRule>
    <cfRule type="cellIs" dxfId="492" priority="658" stopIfTrue="1" operator="greaterThan">
      <formula>0.0000001</formula>
    </cfRule>
  </conditionalFormatting>
  <conditionalFormatting sqref="I27">
    <cfRule type="cellIs" dxfId="491" priority="655" stopIfTrue="1" operator="equal">
      <formula>0</formula>
    </cfRule>
    <cfRule type="cellIs" dxfId="490" priority="656" stopIfTrue="1" operator="greaterThan">
      <formula>0.0000001</formula>
    </cfRule>
  </conditionalFormatting>
  <conditionalFormatting sqref="J27">
    <cfRule type="cellIs" dxfId="489" priority="653" stopIfTrue="1" operator="equal">
      <formula>0</formula>
    </cfRule>
    <cfRule type="cellIs" dxfId="488" priority="654" stopIfTrue="1" operator="greaterThan">
      <formula>0.0000001</formula>
    </cfRule>
  </conditionalFormatting>
  <conditionalFormatting sqref="J27">
    <cfRule type="cellIs" dxfId="487" priority="651" stopIfTrue="1" operator="equal">
      <formula>0</formula>
    </cfRule>
    <cfRule type="cellIs" dxfId="486" priority="652" stopIfTrue="1" operator="greaterThan">
      <formula>0.0000001</formula>
    </cfRule>
  </conditionalFormatting>
  <conditionalFormatting sqref="J27">
    <cfRule type="cellIs" dxfId="485" priority="649" stopIfTrue="1" operator="equal">
      <formula>0</formula>
    </cfRule>
    <cfRule type="cellIs" dxfId="484" priority="650" stopIfTrue="1" operator="greaterThan">
      <formula>0.0000001</formula>
    </cfRule>
  </conditionalFormatting>
  <conditionalFormatting sqref="J27">
    <cfRule type="cellIs" dxfId="483" priority="647" stopIfTrue="1" operator="equal">
      <formula>0</formula>
    </cfRule>
    <cfRule type="cellIs" dxfId="482" priority="648" stopIfTrue="1" operator="greaterThan">
      <formula>0.0000001</formula>
    </cfRule>
  </conditionalFormatting>
  <conditionalFormatting sqref="J27">
    <cfRule type="cellIs" dxfId="481" priority="645" stopIfTrue="1" operator="equal">
      <formula>0</formula>
    </cfRule>
    <cfRule type="cellIs" dxfId="480" priority="646" stopIfTrue="1" operator="greaterThan">
      <formula>0.0000001</formula>
    </cfRule>
  </conditionalFormatting>
  <conditionalFormatting sqref="J27">
    <cfRule type="cellIs" dxfId="479" priority="643" stopIfTrue="1" operator="equal">
      <formula>0</formula>
    </cfRule>
    <cfRule type="cellIs" dxfId="478" priority="644" stopIfTrue="1" operator="greaterThan">
      <formula>0.0000001</formula>
    </cfRule>
  </conditionalFormatting>
  <conditionalFormatting sqref="J27">
    <cfRule type="cellIs" dxfId="477" priority="641" stopIfTrue="1" operator="equal">
      <formula>0</formula>
    </cfRule>
    <cfRule type="cellIs" dxfId="476" priority="642" stopIfTrue="1" operator="greaterThan">
      <formula>0.0000001</formula>
    </cfRule>
  </conditionalFormatting>
  <conditionalFormatting sqref="J27">
    <cfRule type="cellIs" dxfId="475" priority="639" stopIfTrue="1" operator="equal">
      <formula>0</formula>
    </cfRule>
    <cfRule type="cellIs" dxfId="474" priority="640" stopIfTrue="1" operator="greaterThan">
      <formula>0.0000001</formula>
    </cfRule>
  </conditionalFormatting>
  <conditionalFormatting sqref="J27">
    <cfRule type="cellIs" dxfId="473" priority="637" stopIfTrue="1" operator="equal">
      <formula>0</formula>
    </cfRule>
    <cfRule type="cellIs" dxfId="472" priority="638" stopIfTrue="1" operator="greaterThan">
      <formula>0.0000001</formula>
    </cfRule>
  </conditionalFormatting>
  <conditionalFormatting sqref="J27">
    <cfRule type="cellIs" dxfId="471" priority="635" stopIfTrue="1" operator="equal">
      <formula>0</formula>
    </cfRule>
    <cfRule type="cellIs" dxfId="470" priority="636" stopIfTrue="1" operator="greaterThan">
      <formula>0.0000001</formula>
    </cfRule>
  </conditionalFormatting>
  <conditionalFormatting sqref="J27">
    <cfRule type="cellIs" dxfId="469" priority="633" stopIfTrue="1" operator="equal">
      <formula>0</formula>
    </cfRule>
    <cfRule type="cellIs" dxfId="468" priority="634" stopIfTrue="1" operator="greaterThan">
      <formula>0.0000001</formula>
    </cfRule>
  </conditionalFormatting>
  <conditionalFormatting sqref="J27">
    <cfRule type="cellIs" dxfId="467" priority="631" stopIfTrue="1" operator="equal">
      <formula>0</formula>
    </cfRule>
    <cfRule type="cellIs" dxfId="466" priority="632" stopIfTrue="1" operator="greaterThan">
      <formula>0.0000001</formula>
    </cfRule>
  </conditionalFormatting>
  <conditionalFormatting sqref="J27">
    <cfRule type="cellIs" dxfId="465" priority="629" stopIfTrue="1" operator="equal">
      <formula>0</formula>
    </cfRule>
    <cfRule type="cellIs" dxfId="464" priority="630" stopIfTrue="1" operator="greaterThan">
      <formula>0.0000001</formula>
    </cfRule>
  </conditionalFormatting>
  <conditionalFormatting sqref="J27">
    <cfRule type="cellIs" dxfId="463" priority="627" stopIfTrue="1" operator="equal">
      <formula>0</formula>
    </cfRule>
    <cfRule type="cellIs" dxfId="462" priority="628" stopIfTrue="1" operator="greaterThan">
      <formula>0.0000001</formula>
    </cfRule>
  </conditionalFormatting>
  <conditionalFormatting sqref="J27">
    <cfRule type="cellIs" dxfId="461" priority="625" stopIfTrue="1" operator="equal">
      <formula>0</formula>
    </cfRule>
    <cfRule type="cellIs" dxfId="460" priority="626" stopIfTrue="1" operator="greaterThan">
      <formula>0.0000001</formula>
    </cfRule>
  </conditionalFormatting>
  <conditionalFormatting sqref="G27">
    <cfRule type="cellIs" dxfId="459" priority="459" stopIfTrue="1" operator="equal">
      <formula>0</formula>
    </cfRule>
    <cfRule type="cellIs" dxfId="458" priority="460" stopIfTrue="1" operator="greaterThan">
      <formula>0.0000001</formula>
    </cfRule>
  </conditionalFormatting>
  <conditionalFormatting sqref="G27">
    <cfRule type="cellIs" dxfId="457" priority="457" stopIfTrue="1" operator="equal">
      <formula>0</formula>
    </cfRule>
    <cfRule type="cellIs" dxfId="456" priority="458" stopIfTrue="1" operator="greaterThan">
      <formula>0.0000001</formula>
    </cfRule>
  </conditionalFormatting>
  <conditionalFormatting sqref="G27">
    <cfRule type="cellIs" dxfId="455" priority="455" stopIfTrue="1" operator="equal">
      <formula>0</formula>
    </cfRule>
    <cfRule type="cellIs" dxfId="454" priority="456" stopIfTrue="1" operator="greaterThan">
      <formula>0.0000001</formula>
    </cfRule>
  </conditionalFormatting>
  <conditionalFormatting sqref="G27">
    <cfRule type="cellIs" dxfId="453" priority="453" stopIfTrue="1" operator="equal">
      <formula>0</formula>
    </cfRule>
    <cfRule type="cellIs" dxfId="452" priority="454" stopIfTrue="1" operator="greaterThan">
      <formula>0.0000001</formula>
    </cfRule>
  </conditionalFormatting>
  <conditionalFormatting sqref="G27">
    <cfRule type="cellIs" dxfId="451" priority="451" stopIfTrue="1" operator="equal">
      <formula>0</formula>
    </cfRule>
    <cfRule type="cellIs" dxfId="450" priority="452" stopIfTrue="1" operator="greaterThan">
      <formula>0.0000001</formula>
    </cfRule>
  </conditionalFormatting>
  <conditionalFormatting sqref="G27">
    <cfRule type="cellIs" dxfId="449" priority="449" stopIfTrue="1" operator="equal">
      <formula>0</formula>
    </cfRule>
    <cfRule type="cellIs" dxfId="448" priority="450" stopIfTrue="1" operator="greaterThan">
      <formula>0.0000001</formula>
    </cfRule>
  </conditionalFormatting>
  <conditionalFormatting sqref="G27">
    <cfRule type="cellIs" dxfId="447" priority="447" stopIfTrue="1" operator="equal">
      <formula>0</formula>
    </cfRule>
    <cfRule type="cellIs" dxfId="446" priority="448" stopIfTrue="1" operator="greaterThan">
      <formula>0.0000001</formula>
    </cfRule>
  </conditionalFormatting>
  <conditionalFormatting sqref="G27">
    <cfRule type="cellIs" dxfId="445" priority="445" stopIfTrue="1" operator="equal">
      <formula>0</formula>
    </cfRule>
    <cfRule type="cellIs" dxfId="444" priority="446" stopIfTrue="1" operator="greaterThan">
      <formula>0.0000001</formula>
    </cfRule>
  </conditionalFormatting>
  <conditionalFormatting sqref="G27">
    <cfRule type="cellIs" dxfId="443" priority="443" stopIfTrue="1" operator="equal">
      <formula>0</formula>
    </cfRule>
    <cfRule type="cellIs" dxfId="442" priority="444" stopIfTrue="1" operator="greaterThan">
      <formula>0.0000001</formula>
    </cfRule>
  </conditionalFormatting>
  <conditionalFormatting sqref="G27">
    <cfRule type="cellIs" dxfId="441" priority="441" stopIfTrue="1" operator="equal">
      <formula>0</formula>
    </cfRule>
    <cfRule type="cellIs" dxfId="440" priority="442" stopIfTrue="1" operator="greaterThan">
      <formula>0.0000001</formula>
    </cfRule>
  </conditionalFormatting>
  <conditionalFormatting sqref="G27">
    <cfRule type="cellIs" dxfId="439" priority="439" stopIfTrue="1" operator="equal">
      <formula>0</formula>
    </cfRule>
    <cfRule type="cellIs" dxfId="438" priority="440" stopIfTrue="1" operator="greaterThan">
      <formula>0.0000001</formula>
    </cfRule>
  </conditionalFormatting>
  <conditionalFormatting sqref="G27">
    <cfRule type="cellIs" dxfId="437" priority="437" stopIfTrue="1" operator="equal">
      <formula>0</formula>
    </cfRule>
    <cfRule type="cellIs" dxfId="436" priority="438" stopIfTrue="1" operator="greaterThan">
      <formula>0.0000001</formula>
    </cfRule>
  </conditionalFormatting>
  <conditionalFormatting sqref="G27">
    <cfRule type="cellIs" dxfId="435" priority="435" stopIfTrue="1" operator="equal">
      <formula>0</formula>
    </cfRule>
    <cfRule type="cellIs" dxfId="434" priority="436" stopIfTrue="1" operator="greaterThan">
      <formula>0.0000001</formula>
    </cfRule>
  </conditionalFormatting>
  <conditionalFormatting sqref="G27">
    <cfRule type="cellIs" dxfId="433" priority="433" stopIfTrue="1" operator="equal">
      <formula>0</formula>
    </cfRule>
    <cfRule type="cellIs" dxfId="432" priority="434" stopIfTrue="1" operator="greaterThan">
      <formula>0.0000001</formula>
    </cfRule>
  </conditionalFormatting>
  <conditionalFormatting sqref="G27">
    <cfRule type="cellIs" dxfId="431" priority="431" stopIfTrue="1" operator="equal">
      <formula>0</formula>
    </cfRule>
    <cfRule type="cellIs" dxfId="430" priority="432" stopIfTrue="1" operator="greaterThan">
      <formula>0.0000001</formula>
    </cfRule>
  </conditionalFormatting>
  <conditionalFormatting sqref="G25">
    <cfRule type="cellIs" dxfId="429" priority="429" stopIfTrue="1" operator="equal">
      <formula>0</formula>
    </cfRule>
    <cfRule type="cellIs" dxfId="428" priority="430" stopIfTrue="1" operator="greaterThan">
      <formula>0.0000001</formula>
    </cfRule>
  </conditionalFormatting>
  <conditionalFormatting sqref="G25">
    <cfRule type="cellIs" dxfId="427" priority="427" stopIfTrue="1" operator="equal">
      <formula>0</formula>
    </cfRule>
    <cfRule type="cellIs" dxfId="426" priority="428" stopIfTrue="1" operator="greaterThan">
      <formula>0.0000001</formula>
    </cfRule>
  </conditionalFormatting>
  <conditionalFormatting sqref="G25">
    <cfRule type="cellIs" dxfId="425" priority="425" stopIfTrue="1" operator="equal">
      <formula>0</formula>
    </cfRule>
    <cfRule type="cellIs" dxfId="424" priority="426" stopIfTrue="1" operator="greaterThan">
      <formula>0.0000001</formula>
    </cfRule>
  </conditionalFormatting>
  <conditionalFormatting sqref="G25">
    <cfRule type="cellIs" dxfId="423" priority="423" stopIfTrue="1" operator="equal">
      <formula>0</formula>
    </cfRule>
    <cfRule type="cellIs" dxfId="422" priority="424" stopIfTrue="1" operator="greaterThan">
      <formula>0.0000001</formula>
    </cfRule>
  </conditionalFormatting>
  <conditionalFormatting sqref="G25">
    <cfRule type="cellIs" dxfId="421" priority="421" stopIfTrue="1" operator="equal">
      <formula>0</formula>
    </cfRule>
    <cfRule type="cellIs" dxfId="420" priority="422" stopIfTrue="1" operator="greaterThan">
      <formula>0.0000001</formula>
    </cfRule>
  </conditionalFormatting>
  <conditionalFormatting sqref="G25">
    <cfRule type="cellIs" dxfId="419" priority="419" stopIfTrue="1" operator="equal">
      <formula>0</formula>
    </cfRule>
    <cfRule type="cellIs" dxfId="418" priority="420" stopIfTrue="1" operator="greaterThan">
      <formula>0.0000001</formula>
    </cfRule>
  </conditionalFormatting>
  <conditionalFormatting sqref="G25">
    <cfRule type="cellIs" dxfId="417" priority="417" stopIfTrue="1" operator="equal">
      <formula>0</formula>
    </cfRule>
    <cfRule type="cellIs" dxfId="416" priority="418" stopIfTrue="1" operator="greaterThan">
      <formula>0.0000001</formula>
    </cfRule>
  </conditionalFormatting>
  <conditionalFormatting sqref="G25">
    <cfRule type="cellIs" dxfId="415" priority="415" stopIfTrue="1" operator="equal">
      <formula>0</formula>
    </cfRule>
    <cfRule type="cellIs" dxfId="414" priority="416" stopIfTrue="1" operator="greaterThan">
      <formula>0.0000001</formula>
    </cfRule>
  </conditionalFormatting>
  <conditionalFormatting sqref="G25">
    <cfRule type="cellIs" dxfId="413" priority="413" stopIfTrue="1" operator="equal">
      <formula>0</formula>
    </cfRule>
    <cfRule type="cellIs" dxfId="412" priority="414" stopIfTrue="1" operator="greaterThan">
      <formula>0.0000001</formula>
    </cfRule>
  </conditionalFormatting>
  <conditionalFormatting sqref="G25">
    <cfRule type="cellIs" dxfId="411" priority="411" stopIfTrue="1" operator="equal">
      <formula>0</formula>
    </cfRule>
    <cfRule type="cellIs" dxfId="410" priority="412" stopIfTrue="1" operator="greaterThan">
      <formula>0.0000001</formula>
    </cfRule>
  </conditionalFormatting>
  <conditionalFormatting sqref="G25">
    <cfRule type="cellIs" dxfId="409" priority="409" stopIfTrue="1" operator="equal">
      <formula>0</formula>
    </cfRule>
    <cfRule type="cellIs" dxfId="408" priority="410" stopIfTrue="1" operator="greaterThan">
      <formula>0.0000001</formula>
    </cfRule>
  </conditionalFormatting>
  <conditionalFormatting sqref="G25">
    <cfRule type="cellIs" dxfId="407" priority="407" stopIfTrue="1" operator="equal">
      <formula>0</formula>
    </cfRule>
    <cfRule type="cellIs" dxfId="406" priority="408" stopIfTrue="1" operator="greaterThan">
      <formula>0.0000001</formula>
    </cfRule>
  </conditionalFormatting>
  <conditionalFormatting sqref="G25">
    <cfRule type="cellIs" dxfId="405" priority="405" stopIfTrue="1" operator="equal">
      <formula>0</formula>
    </cfRule>
    <cfRule type="cellIs" dxfId="404" priority="406" stopIfTrue="1" operator="greaterThan">
      <formula>0.0000001</formula>
    </cfRule>
  </conditionalFormatting>
  <conditionalFormatting sqref="G25">
    <cfRule type="cellIs" dxfId="403" priority="403" stopIfTrue="1" operator="equal">
      <formula>0</formula>
    </cfRule>
    <cfRule type="cellIs" dxfId="402" priority="404" stopIfTrue="1" operator="greaterThan">
      <formula>0.0000001</formula>
    </cfRule>
  </conditionalFormatting>
  <conditionalFormatting sqref="G25">
    <cfRule type="cellIs" dxfId="401" priority="401" stopIfTrue="1" operator="equal">
      <formula>0</formula>
    </cfRule>
    <cfRule type="cellIs" dxfId="400" priority="402" stopIfTrue="1" operator="greaterThan">
      <formula>0.0000001</formula>
    </cfRule>
  </conditionalFormatting>
  <conditionalFormatting sqref="G23">
    <cfRule type="cellIs" dxfId="399" priority="399" stopIfTrue="1" operator="equal">
      <formula>0</formula>
    </cfRule>
    <cfRule type="cellIs" dxfId="398" priority="400" stopIfTrue="1" operator="greaterThan">
      <formula>0.0000001</formula>
    </cfRule>
  </conditionalFormatting>
  <conditionalFormatting sqref="G23">
    <cfRule type="cellIs" dxfId="397" priority="397" stopIfTrue="1" operator="equal">
      <formula>0</formula>
    </cfRule>
    <cfRule type="cellIs" dxfId="396" priority="398" stopIfTrue="1" operator="greaterThan">
      <formula>0.0000001</formula>
    </cfRule>
  </conditionalFormatting>
  <conditionalFormatting sqref="G23">
    <cfRule type="cellIs" dxfId="395" priority="395" stopIfTrue="1" operator="equal">
      <formula>0</formula>
    </cfRule>
    <cfRule type="cellIs" dxfId="394" priority="396" stopIfTrue="1" operator="greaterThan">
      <formula>0.0000001</formula>
    </cfRule>
  </conditionalFormatting>
  <conditionalFormatting sqref="G23">
    <cfRule type="cellIs" dxfId="393" priority="393" stopIfTrue="1" operator="equal">
      <formula>0</formula>
    </cfRule>
    <cfRule type="cellIs" dxfId="392" priority="394" stopIfTrue="1" operator="greaterThan">
      <formula>0.0000001</formula>
    </cfRule>
  </conditionalFormatting>
  <conditionalFormatting sqref="G23">
    <cfRule type="cellIs" dxfId="391" priority="391" stopIfTrue="1" operator="equal">
      <formula>0</formula>
    </cfRule>
    <cfRule type="cellIs" dxfId="390" priority="392" stopIfTrue="1" operator="greaterThan">
      <formula>0.0000001</formula>
    </cfRule>
  </conditionalFormatting>
  <conditionalFormatting sqref="G23">
    <cfRule type="cellIs" dxfId="389" priority="389" stopIfTrue="1" operator="equal">
      <formula>0</formula>
    </cfRule>
    <cfRule type="cellIs" dxfId="388" priority="390" stopIfTrue="1" operator="greaterThan">
      <formula>0.0000001</formula>
    </cfRule>
  </conditionalFormatting>
  <conditionalFormatting sqref="G23">
    <cfRule type="cellIs" dxfId="387" priority="387" stopIfTrue="1" operator="equal">
      <formula>0</formula>
    </cfRule>
    <cfRule type="cellIs" dxfId="386" priority="388" stopIfTrue="1" operator="greaterThan">
      <formula>0.0000001</formula>
    </cfRule>
  </conditionalFormatting>
  <conditionalFormatting sqref="G23">
    <cfRule type="cellIs" dxfId="385" priority="385" stopIfTrue="1" operator="equal">
      <formula>0</formula>
    </cfRule>
    <cfRule type="cellIs" dxfId="384" priority="386" stopIfTrue="1" operator="greaterThan">
      <formula>0.0000001</formula>
    </cfRule>
  </conditionalFormatting>
  <conditionalFormatting sqref="G23">
    <cfRule type="cellIs" dxfId="383" priority="383" stopIfTrue="1" operator="equal">
      <formula>0</formula>
    </cfRule>
    <cfRule type="cellIs" dxfId="382" priority="384" stopIfTrue="1" operator="greaterThan">
      <formula>0.0000001</formula>
    </cfRule>
  </conditionalFormatting>
  <conditionalFormatting sqref="G23">
    <cfRule type="cellIs" dxfId="381" priority="381" stopIfTrue="1" operator="equal">
      <formula>0</formula>
    </cfRule>
    <cfRule type="cellIs" dxfId="380" priority="382" stopIfTrue="1" operator="greaterThan">
      <formula>0.0000001</formula>
    </cfRule>
  </conditionalFormatting>
  <conditionalFormatting sqref="G23">
    <cfRule type="cellIs" dxfId="379" priority="379" stopIfTrue="1" operator="equal">
      <formula>0</formula>
    </cfRule>
    <cfRule type="cellIs" dxfId="378" priority="380" stopIfTrue="1" operator="greaterThan">
      <formula>0.0000001</formula>
    </cfRule>
  </conditionalFormatting>
  <conditionalFormatting sqref="G23">
    <cfRule type="cellIs" dxfId="377" priority="377" stopIfTrue="1" operator="equal">
      <formula>0</formula>
    </cfRule>
    <cfRule type="cellIs" dxfId="376" priority="378" stopIfTrue="1" operator="greaterThan">
      <formula>0.0000001</formula>
    </cfRule>
  </conditionalFormatting>
  <conditionalFormatting sqref="G23">
    <cfRule type="cellIs" dxfId="375" priority="375" stopIfTrue="1" operator="equal">
      <formula>0</formula>
    </cfRule>
    <cfRule type="cellIs" dxfId="374" priority="376" stopIfTrue="1" operator="greaterThan">
      <formula>0.0000001</formula>
    </cfRule>
  </conditionalFormatting>
  <conditionalFormatting sqref="G23">
    <cfRule type="cellIs" dxfId="373" priority="373" stopIfTrue="1" operator="equal">
      <formula>0</formula>
    </cfRule>
    <cfRule type="cellIs" dxfId="372" priority="374" stopIfTrue="1" operator="greaterThan">
      <formula>0.0000001</formula>
    </cfRule>
  </conditionalFormatting>
  <conditionalFormatting sqref="G23">
    <cfRule type="cellIs" dxfId="371" priority="371" stopIfTrue="1" operator="equal">
      <formula>0</formula>
    </cfRule>
    <cfRule type="cellIs" dxfId="370" priority="372" stopIfTrue="1" operator="greaterThan">
      <formula>0.0000001</formula>
    </cfRule>
  </conditionalFormatting>
  <conditionalFormatting sqref="G23">
    <cfRule type="cellIs" dxfId="369" priority="369" stopIfTrue="1" operator="equal">
      <formula>0</formula>
    </cfRule>
    <cfRule type="cellIs" dxfId="368" priority="370" stopIfTrue="1" operator="greaterThan">
      <formula>0.0000001</formula>
    </cfRule>
  </conditionalFormatting>
  <conditionalFormatting sqref="G23">
    <cfRule type="cellIs" dxfId="367" priority="367" stopIfTrue="1" operator="equal">
      <formula>0</formula>
    </cfRule>
    <cfRule type="cellIs" dxfId="366" priority="368" stopIfTrue="1" operator="greaterThan">
      <formula>0.0000001</formula>
    </cfRule>
  </conditionalFormatting>
  <conditionalFormatting sqref="G23">
    <cfRule type="cellIs" dxfId="365" priority="365" stopIfTrue="1" operator="equal">
      <formula>0</formula>
    </cfRule>
    <cfRule type="cellIs" dxfId="364" priority="366" stopIfTrue="1" operator="greaterThan">
      <formula>0.0000001</formula>
    </cfRule>
  </conditionalFormatting>
  <conditionalFormatting sqref="G23">
    <cfRule type="cellIs" dxfId="363" priority="363" stopIfTrue="1" operator="equal">
      <formula>0</formula>
    </cfRule>
    <cfRule type="cellIs" dxfId="362" priority="364" stopIfTrue="1" operator="greaterThan">
      <formula>0.0000001</formula>
    </cfRule>
  </conditionalFormatting>
  <conditionalFormatting sqref="G23">
    <cfRule type="cellIs" dxfId="361" priority="361" stopIfTrue="1" operator="equal">
      <formula>0</formula>
    </cfRule>
    <cfRule type="cellIs" dxfId="360" priority="362" stopIfTrue="1" operator="greaterThan">
      <formula>0.0000001</formula>
    </cfRule>
  </conditionalFormatting>
  <conditionalFormatting sqref="G23">
    <cfRule type="cellIs" dxfId="359" priority="359" stopIfTrue="1" operator="equal">
      <formula>0</formula>
    </cfRule>
    <cfRule type="cellIs" dxfId="358" priority="360" stopIfTrue="1" operator="greaterThan">
      <formula>0.0000001</formula>
    </cfRule>
  </conditionalFormatting>
  <conditionalFormatting sqref="G23">
    <cfRule type="cellIs" dxfId="357" priority="357" stopIfTrue="1" operator="equal">
      <formula>0</formula>
    </cfRule>
    <cfRule type="cellIs" dxfId="356" priority="358" stopIfTrue="1" operator="greaterThan">
      <formula>0.0000001</formula>
    </cfRule>
  </conditionalFormatting>
  <conditionalFormatting sqref="G23">
    <cfRule type="cellIs" dxfId="355" priority="355" stopIfTrue="1" operator="equal">
      <formula>0</formula>
    </cfRule>
    <cfRule type="cellIs" dxfId="354" priority="356" stopIfTrue="1" operator="greaterThan">
      <formula>0.0000001</formula>
    </cfRule>
  </conditionalFormatting>
  <conditionalFormatting sqref="G23">
    <cfRule type="cellIs" dxfId="353" priority="353" stopIfTrue="1" operator="equal">
      <formula>0</formula>
    </cfRule>
    <cfRule type="cellIs" dxfId="352" priority="354" stopIfTrue="1" operator="greaterThan">
      <formula>0.0000001</formula>
    </cfRule>
  </conditionalFormatting>
  <conditionalFormatting sqref="G23">
    <cfRule type="cellIs" dxfId="351" priority="351" stopIfTrue="1" operator="equal">
      <formula>0</formula>
    </cfRule>
    <cfRule type="cellIs" dxfId="350" priority="352" stopIfTrue="1" operator="greaterThan">
      <formula>0.0000001</formula>
    </cfRule>
  </conditionalFormatting>
  <conditionalFormatting sqref="G23">
    <cfRule type="cellIs" dxfId="349" priority="349" stopIfTrue="1" operator="equal">
      <formula>0</formula>
    </cfRule>
    <cfRule type="cellIs" dxfId="348" priority="350" stopIfTrue="1" operator="greaterThan">
      <formula>0.0000001</formula>
    </cfRule>
  </conditionalFormatting>
  <conditionalFormatting sqref="G23">
    <cfRule type="cellIs" dxfId="347" priority="347" stopIfTrue="1" operator="equal">
      <formula>0</formula>
    </cfRule>
    <cfRule type="cellIs" dxfId="346" priority="348" stopIfTrue="1" operator="greaterThan">
      <formula>0.0000001</formula>
    </cfRule>
  </conditionalFormatting>
  <conditionalFormatting sqref="G23">
    <cfRule type="cellIs" dxfId="345" priority="345" stopIfTrue="1" operator="equal">
      <formula>0</formula>
    </cfRule>
    <cfRule type="cellIs" dxfId="344" priority="346" stopIfTrue="1" operator="greaterThan">
      <formula>0.0000001</formula>
    </cfRule>
  </conditionalFormatting>
  <conditionalFormatting sqref="G23">
    <cfRule type="cellIs" dxfId="343" priority="343" stopIfTrue="1" operator="equal">
      <formula>0</formula>
    </cfRule>
    <cfRule type="cellIs" dxfId="342" priority="344" stopIfTrue="1" operator="greaterThan">
      <formula>0.0000001</formula>
    </cfRule>
  </conditionalFormatting>
  <conditionalFormatting sqref="G19">
    <cfRule type="cellIs" dxfId="341" priority="341" stopIfTrue="1" operator="equal">
      <formula>0</formula>
    </cfRule>
    <cfRule type="cellIs" dxfId="340" priority="342" stopIfTrue="1" operator="greaterThan">
      <formula>0.0000001</formula>
    </cfRule>
  </conditionalFormatting>
  <conditionalFormatting sqref="G19">
    <cfRule type="cellIs" dxfId="339" priority="339" stopIfTrue="1" operator="equal">
      <formula>0</formula>
    </cfRule>
    <cfRule type="cellIs" dxfId="338" priority="340" stopIfTrue="1" operator="greaterThan">
      <formula>0.0000001</formula>
    </cfRule>
  </conditionalFormatting>
  <conditionalFormatting sqref="G19">
    <cfRule type="cellIs" dxfId="337" priority="337" stopIfTrue="1" operator="equal">
      <formula>0</formula>
    </cfRule>
    <cfRule type="cellIs" dxfId="336" priority="338" stopIfTrue="1" operator="greaterThan">
      <formula>0.0000001</formula>
    </cfRule>
  </conditionalFormatting>
  <conditionalFormatting sqref="G19">
    <cfRule type="cellIs" dxfId="335" priority="335" stopIfTrue="1" operator="equal">
      <formula>0</formula>
    </cfRule>
    <cfRule type="cellIs" dxfId="334" priority="336" stopIfTrue="1" operator="greaterThan">
      <formula>0.0000001</formula>
    </cfRule>
  </conditionalFormatting>
  <conditionalFormatting sqref="G19">
    <cfRule type="cellIs" dxfId="333" priority="333" stopIfTrue="1" operator="equal">
      <formula>0</formula>
    </cfRule>
    <cfRule type="cellIs" dxfId="332" priority="334" stopIfTrue="1" operator="greaterThan">
      <formula>0.0000001</formula>
    </cfRule>
  </conditionalFormatting>
  <conditionalFormatting sqref="G19">
    <cfRule type="cellIs" dxfId="331" priority="331" stopIfTrue="1" operator="equal">
      <formula>0</formula>
    </cfRule>
    <cfRule type="cellIs" dxfId="330" priority="332" stopIfTrue="1" operator="greaterThan">
      <formula>0.0000001</formula>
    </cfRule>
  </conditionalFormatting>
  <conditionalFormatting sqref="G19">
    <cfRule type="cellIs" dxfId="329" priority="329" stopIfTrue="1" operator="equal">
      <formula>0</formula>
    </cfRule>
    <cfRule type="cellIs" dxfId="328" priority="330" stopIfTrue="1" operator="greaterThan">
      <formula>0.0000001</formula>
    </cfRule>
  </conditionalFormatting>
  <conditionalFormatting sqref="G19">
    <cfRule type="cellIs" dxfId="327" priority="327" stopIfTrue="1" operator="equal">
      <formula>0</formula>
    </cfRule>
    <cfRule type="cellIs" dxfId="326" priority="328" stopIfTrue="1" operator="greaterThan">
      <formula>0.0000001</formula>
    </cfRule>
  </conditionalFormatting>
  <conditionalFormatting sqref="G19">
    <cfRule type="cellIs" dxfId="325" priority="325" stopIfTrue="1" operator="equal">
      <formula>0</formula>
    </cfRule>
    <cfRule type="cellIs" dxfId="324" priority="326" stopIfTrue="1" operator="greaterThan">
      <formula>0.0000001</formula>
    </cfRule>
  </conditionalFormatting>
  <conditionalFormatting sqref="G19">
    <cfRule type="cellIs" dxfId="323" priority="323" stopIfTrue="1" operator="equal">
      <formula>0</formula>
    </cfRule>
    <cfRule type="cellIs" dxfId="322" priority="324" stopIfTrue="1" operator="greaterThan">
      <formula>0.0000001</formula>
    </cfRule>
  </conditionalFormatting>
  <conditionalFormatting sqref="G19">
    <cfRule type="cellIs" dxfId="321" priority="321" stopIfTrue="1" operator="equal">
      <formula>0</formula>
    </cfRule>
    <cfRule type="cellIs" dxfId="320" priority="322" stopIfTrue="1" operator="greaterThan">
      <formula>0.0000001</formula>
    </cfRule>
  </conditionalFormatting>
  <conditionalFormatting sqref="G19">
    <cfRule type="cellIs" dxfId="319" priority="319" stopIfTrue="1" operator="equal">
      <formula>0</formula>
    </cfRule>
    <cfRule type="cellIs" dxfId="318" priority="320" stopIfTrue="1" operator="greaterThan">
      <formula>0.0000001</formula>
    </cfRule>
  </conditionalFormatting>
  <conditionalFormatting sqref="G19">
    <cfRule type="cellIs" dxfId="317" priority="317" stopIfTrue="1" operator="equal">
      <formula>0</formula>
    </cfRule>
    <cfRule type="cellIs" dxfId="316" priority="318" stopIfTrue="1" operator="greaterThan">
      <formula>0.0000001</formula>
    </cfRule>
  </conditionalFormatting>
  <conditionalFormatting sqref="G19">
    <cfRule type="cellIs" dxfId="315" priority="315" stopIfTrue="1" operator="equal">
      <formula>0</formula>
    </cfRule>
    <cfRule type="cellIs" dxfId="314" priority="316" stopIfTrue="1" operator="greaterThan">
      <formula>0.0000001</formula>
    </cfRule>
  </conditionalFormatting>
  <conditionalFormatting sqref="G19">
    <cfRule type="cellIs" dxfId="313" priority="313" stopIfTrue="1" operator="equal">
      <formula>0</formula>
    </cfRule>
    <cfRule type="cellIs" dxfId="312" priority="314" stopIfTrue="1" operator="greaterThan">
      <formula>0.0000001</formula>
    </cfRule>
  </conditionalFormatting>
  <conditionalFormatting sqref="G19">
    <cfRule type="cellIs" dxfId="311" priority="311" stopIfTrue="1" operator="equal">
      <formula>0</formula>
    </cfRule>
    <cfRule type="cellIs" dxfId="310" priority="312" stopIfTrue="1" operator="greaterThan">
      <formula>0.0000001</formula>
    </cfRule>
  </conditionalFormatting>
  <conditionalFormatting sqref="G19">
    <cfRule type="cellIs" dxfId="309" priority="309" stopIfTrue="1" operator="equal">
      <formula>0</formula>
    </cfRule>
    <cfRule type="cellIs" dxfId="308" priority="310" stopIfTrue="1" operator="greaterThan">
      <formula>0.0000001</formula>
    </cfRule>
  </conditionalFormatting>
  <conditionalFormatting sqref="G19">
    <cfRule type="cellIs" dxfId="307" priority="307" stopIfTrue="1" operator="equal">
      <formula>0</formula>
    </cfRule>
    <cfRule type="cellIs" dxfId="306" priority="308" stopIfTrue="1" operator="greaterThan">
      <formula>0.0000001</formula>
    </cfRule>
  </conditionalFormatting>
  <conditionalFormatting sqref="G19">
    <cfRule type="cellIs" dxfId="305" priority="305" stopIfTrue="1" operator="equal">
      <formula>0</formula>
    </cfRule>
    <cfRule type="cellIs" dxfId="304" priority="306" stopIfTrue="1" operator="greaterThan">
      <formula>0.0000001</formula>
    </cfRule>
  </conditionalFormatting>
  <conditionalFormatting sqref="G19">
    <cfRule type="cellIs" dxfId="303" priority="303" stopIfTrue="1" operator="equal">
      <formula>0</formula>
    </cfRule>
    <cfRule type="cellIs" dxfId="302" priority="304" stopIfTrue="1" operator="greaterThan">
      <formula>0.0000001</formula>
    </cfRule>
  </conditionalFormatting>
  <conditionalFormatting sqref="G19">
    <cfRule type="cellIs" dxfId="301" priority="301" stopIfTrue="1" operator="equal">
      <formula>0</formula>
    </cfRule>
    <cfRule type="cellIs" dxfId="300" priority="302" stopIfTrue="1" operator="greaterThan">
      <formula>0.0000001</formula>
    </cfRule>
  </conditionalFormatting>
  <conditionalFormatting sqref="G19">
    <cfRule type="cellIs" dxfId="299" priority="299" stopIfTrue="1" operator="equal">
      <formula>0</formula>
    </cfRule>
    <cfRule type="cellIs" dxfId="298" priority="300" stopIfTrue="1" operator="greaterThan">
      <formula>0.0000001</formula>
    </cfRule>
  </conditionalFormatting>
  <conditionalFormatting sqref="G19">
    <cfRule type="cellIs" dxfId="297" priority="297" stopIfTrue="1" operator="equal">
      <formula>0</formula>
    </cfRule>
    <cfRule type="cellIs" dxfId="296" priority="298" stopIfTrue="1" operator="greaterThan">
      <formula>0.0000001</formula>
    </cfRule>
  </conditionalFormatting>
  <conditionalFormatting sqref="G19">
    <cfRule type="cellIs" dxfId="295" priority="295" stopIfTrue="1" operator="equal">
      <formula>0</formula>
    </cfRule>
    <cfRule type="cellIs" dxfId="294" priority="296" stopIfTrue="1" operator="greaterThan">
      <formula>0.0000001</formula>
    </cfRule>
  </conditionalFormatting>
  <conditionalFormatting sqref="G19">
    <cfRule type="cellIs" dxfId="293" priority="293" stopIfTrue="1" operator="equal">
      <formula>0</formula>
    </cfRule>
    <cfRule type="cellIs" dxfId="292" priority="294" stopIfTrue="1" operator="greaterThan">
      <formula>0.0000001</formula>
    </cfRule>
  </conditionalFormatting>
  <conditionalFormatting sqref="G19">
    <cfRule type="cellIs" dxfId="291" priority="291" stopIfTrue="1" operator="equal">
      <formula>0</formula>
    </cfRule>
    <cfRule type="cellIs" dxfId="290" priority="292" stopIfTrue="1" operator="greaterThan">
      <formula>0.0000001</formula>
    </cfRule>
  </conditionalFormatting>
  <conditionalFormatting sqref="G19">
    <cfRule type="cellIs" dxfId="289" priority="289" stopIfTrue="1" operator="equal">
      <formula>0</formula>
    </cfRule>
    <cfRule type="cellIs" dxfId="288" priority="290" stopIfTrue="1" operator="greaterThan">
      <formula>0.0000001</formula>
    </cfRule>
  </conditionalFormatting>
  <conditionalFormatting sqref="G19">
    <cfRule type="cellIs" dxfId="287" priority="287" stopIfTrue="1" operator="equal">
      <formula>0</formula>
    </cfRule>
    <cfRule type="cellIs" dxfId="286" priority="288" stopIfTrue="1" operator="greaterThan">
      <formula>0.0000001</formula>
    </cfRule>
  </conditionalFormatting>
  <conditionalFormatting sqref="G19">
    <cfRule type="cellIs" dxfId="285" priority="285" stopIfTrue="1" operator="equal">
      <formula>0</formula>
    </cfRule>
    <cfRule type="cellIs" dxfId="284" priority="286" stopIfTrue="1" operator="greaterThan">
      <formula>0.0000001</formula>
    </cfRule>
  </conditionalFormatting>
  <conditionalFormatting sqref="G19">
    <cfRule type="cellIs" dxfId="283" priority="283" stopIfTrue="1" operator="equal">
      <formula>0</formula>
    </cfRule>
    <cfRule type="cellIs" dxfId="282" priority="284" stopIfTrue="1" operator="greaterThan">
      <formula>0.0000001</formula>
    </cfRule>
  </conditionalFormatting>
  <conditionalFormatting sqref="G19">
    <cfRule type="cellIs" dxfId="281" priority="281" stopIfTrue="1" operator="equal">
      <formula>0</formula>
    </cfRule>
    <cfRule type="cellIs" dxfId="280" priority="282" stopIfTrue="1" operator="greaterThan">
      <formula>0.0000001</formula>
    </cfRule>
  </conditionalFormatting>
  <conditionalFormatting sqref="G19">
    <cfRule type="cellIs" dxfId="279" priority="279" stopIfTrue="1" operator="equal">
      <formula>0</formula>
    </cfRule>
    <cfRule type="cellIs" dxfId="278" priority="280" stopIfTrue="1" operator="greaterThan">
      <formula>0.0000001</formula>
    </cfRule>
  </conditionalFormatting>
  <conditionalFormatting sqref="G19">
    <cfRule type="cellIs" dxfId="277" priority="277" stopIfTrue="1" operator="equal">
      <formula>0</formula>
    </cfRule>
    <cfRule type="cellIs" dxfId="276" priority="278" stopIfTrue="1" operator="greaterThan">
      <formula>0.0000001</formula>
    </cfRule>
  </conditionalFormatting>
  <conditionalFormatting sqref="G19">
    <cfRule type="cellIs" dxfId="275" priority="275" stopIfTrue="1" operator="equal">
      <formula>0</formula>
    </cfRule>
    <cfRule type="cellIs" dxfId="274" priority="276" stopIfTrue="1" operator="greaterThan">
      <formula>0.0000001</formula>
    </cfRule>
  </conditionalFormatting>
  <conditionalFormatting sqref="G19">
    <cfRule type="cellIs" dxfId="273" priority="273" stopIfTrue="1" operator="equal">
      <formula>0</formula>
    </cfRule>
    <cfRule type="cellIs" dxfId="272" priority="274" stopIfTrue="1" operator="greaterThan">
      <formula>0.0000001</formula>
    </cfRule>
  </conditionalFormatting>
  <conditionalFormatting sqref="G19">
    <cfRule type="cellIs" dxfId="271" priority="271" stopIfTrue="1" operator="equal">
      <formula>0</formula>
    </cfRule>
    <cfRule type="cellIs" dxfId="270" priority="272" stopIfTrue="1" operator="greaterThan">
      <formula>0.0000001</formula>
    </cfRule>
  </conditionalFormatting>
  <conditionalFormatting sqref="G19">
    <cfRule type="cellIs" dxfId="269" priority="269" stopIfTrue="1" operator="equal">
      <formula>0</formula>
    </cfRule>
    <cfRule type="cellIs" dxfId="268" priority="270" stopIfTrue="1" operator="greaterThan">
      <formula>0.0000001</formula>
    </cfRule>
  </conditionalFormatting>
  <conditionalFormatting sqref="G19">
    <cfRule type="cellIs" dxfId="267" priority="267" stopIfTrue="1" operator="equal">
      <formula>0</formula>
    </cfRule>
    <cfRule type="cellIs" dxfId="266" priority="268" stopIfTrue="1" operator="greaterThan">
      <formula>0.0000001</formula>
    </cfRule>
  </conditionalFormatting>
  <conditionalFormatting sqref="G19">
    <cfRule type="cellIs" dxfId="265" priority="265" stopIfTrue="1" operator="equal">
      <formula>0</formula>
    </cfRule>
    <cfRule type="cellIs" dxfId="264" priority="266" stopIfTrue="1" operator="greaterThan">
      <formula>0.0000001</formula>
    </cfRule>
  </conditionalFormatting>
  <conditionalFormatting sqref="G19">
    <cfRule type="cellIs" dxfId="263" priority="263" stopIfTrue="1" operator="equal">
      <formula>0</formula>
    </cfRule>
    <cfRule type="cellIs" dxfId="262" priority="264" stopIfTrue="1" operator="greaterThan">
      <formula>0.0000001</formula>
    </cfRule>
  </conditionalFormatting>
  <conditionalFormatting sqref="G19">
    <cfRule type="cellIs" dxfId="261" priority="261" stopIfTrue="1" operator="equal">
      <formula>0</formula>
    </cfRule>
    <cfRule type="cellIs" dxfId="260" priority="262" stopIfTrue="1" operator="greaterThan">
      <formula>0.0000001</formula>
    </cfRule>
  </conditionalFormatting>
  <conditionalFormatting sqref="G19">
    <cfRule type="cellIs" dxfId="259" priority="259" stopIfTrue="1" operator="equal">
      <formula>0</formula>
    </cfRule>
    <cfRule type="cellIs" dxfId="258" priority="260" stopIfTrue="1" operator="greaterThan">
      <formula>0.0000001</formula>
    </cfRule>
  </conditionalFormatting>
  <conditionalFormatting sqref="G19">
    <cfRule type="cellIs" dxfId="257" priority="257" stopIfTrue="1" operator="equal">
      <formula>0</formula>
    </cfRule>
    <cfRule type="cellIs" dxfId="256" priority="258" stopIfTrue="1" operator="greaterThan">
      <formula>0.0000001</formula>
    </cfRule>
  </conditionalFormatting>
  <conditionalFormatting sqref="G21">
    <cfRule type="cellIs" dxfId="255" priority="255" stopIfTrue="1" operator="equal">
      <formula>0</formula>
    </cfRule>
    <cfRule type="cellIs" dxfId="254" priority="256" stopIfTrue="1" operator="greaterThan">
      <formula>0.0000001</formula>
    </cfRule>
  </conditionalFormatting>
  <conditionalFormatting sqref="G21">
    <cfRule type="cellIs" dxfId="253" priority="253" stopIfTrue="1" operator="equal">
      <formula>0</formula>
    </cfRule>
    <cfRule type="cellIs" dxfId="252" priority="254" stopIfTrue="1" operator="greaterThan">
      <formula>0.0000001</formula>
    </cfRule>
  </conditionalFormatting>
  <conditionalFormatting sqref="G21">
    <cfRule type="cellIs" dxfId="251" priority="251" stopIfTrue="1" operator="equal">
      <formula>0</formula>
    </cfRule>
    <cfRule type="cellIs" dxfId="250" priority="252" stopIfTrue="1" operator="greaterThan">
      <formula>0.0000001</formula>
    </cfRule>
  </conditionalFormatting>
  <conditionalFormatting sqref="G21">
    <cfRule type="cellIs" dxfId="249" priority="249" stopIfTrue="1" operator="equal">
      <formula>0</formula>
    </cfRule>
    <cfRule type="cellIs" dxfId="248" priority="250" stopIfTrue="1" operator="greaterThan">
      <formula>0.0000001</formula>
    </cfRule>
  </conditionalFormatting>
  <conditionalFormatting sqref="G21">
    <cfRule type="cellIs" dxfId="247" priority="247" stopIfTrue="1" operator="equal">
      <formula>0</formula>
    </cfRule>
    <cfRule type="cellIs" dxfId="246" priority="248" stopIfTrue="1" operator="greaterThan">
      <formula>0.0000001</formula>
    </cfRule>
  </conditionalFormatting>
  <conditionalFormatting sqref="G21">
    <cfRule type="cellIs" dxfId="245" priority="245" stopIfTrue="1" operator="equal">
      <formula>0</formula>
    </cfRule>
    <cfRule type="cellIs" dxfId="244" priority="246" stopIfTrue="1" operator="greaterThan">
      <formula>0.0000001</formula>
    </cfRule>
  </conditionalFormatting>
  <conditionalFormatting sqref="G21">
    <cfRule type="cellIs" dxfId="243" priority="243" stopIfTrue="1" operator="equal">
      <formula>0</formula>
    </cfRule>
    <cfRule type="cellIs" dxfId="242" priority="244" stopIfTrue="1" operator="greaterThan">
      <formula>0.0000001</formula>
    </cfRule>
  </conditionalFormatting>
  <conditionalFormatting sqref="G21">
    <cfRule type="cellIs" dxfId="241" priority="241" stopIfTrue="1" operator="equal">
      <formula>0</formula>
    </cfRule>
    <cfRule type="cellIs" dxfId="240" priority="242" stopIfTrue="1" operator="greaterThan">
      <formula>0.0000001</formula>
    </cfRule>
  </conditionalFormatting>
  <conditionalFormatting sqref="G21">
    <cfRule type="cellIs" dxfId="239" priority="239" stopIfTrue="1" operator="equal">
      <formula>0</formula>
    </cfRule>
    <cfRule type="cellIs" dxfId="238" priority="240" stopIfTrue="1" operator="greaterThan">
      <formula>0.0000001</formula>
    </cfRule>
  </conditionalFormatting>
  <conditionalFormatting sqref="G21">
    <cfRule type="cellIs" dxfId="237" priority="237" stopIfTrue="1" operator="equal">
      <formula>0</formula>
    </cfRule>
    <cfRule type="cellIs" dxfId="236" priority="238" stopIfTrue="1" operator="greaterThan">
      <formula>0.0000001</formula>
    </cfRule>
  </conditionalFormatting>
  <conditionalFormatting sqref="G21">
    <cfRule type="cellIs" dxfId="235" priority="235" stopIfTrue="1" operator="equal">
      <formula>0</formula>
    </cfRule>
    <cfRule type="cellIs" dxfId="234" priority="236" stopIfTrue="1" operator="greaterThan">
      <formula>0.0000001</formula>
    </cfRule>
  </conditionalFormatting>
  <conditionalFormatting sqref="G21">
    <cfRule type="cellIs" dxfId="233" priority="233" stopIfTrue="1" operator="equal">
      <formula>0</formula>
    </cfRule>
    <cfRule type="cellIs" dxfId="232" priority="234" stopIfTrue="1" operator="greaterThan">
      <formula>0.0000001</formula>
    </cfRule>
  </conditionalFormatting>
  <conditionalFormatting sqref="G21">
    <cfRule type="cellIs" dxfId="231" priority="231" stopIfTrue="1" operator="equal">
      <formula>0</formula>
    </cfRule>
    <cfRule type="cellIs" dxfId="230" priority="232" stopIfTrue="1" operator="greaterThan">
      <formula>0.0000001</formula>
    </cfRule>
  </conditionalFormatting>
  <conditionalFormatting sqref="G21">
    <cfRule type="cellIs" dxfId="229" priority="229" stopIfTrue="1" operator="equal">
      <formula>0</formula>
    </cfRule>
    <cfRule type="cellIs" dxfId="228" priority="230" stopIfTrue="1" operator="greaterThan">
      <formula>0.0000001</formula>
    </cfRule>
  </conditionalFormatting>
  <conditionalFormatting sqref="G21">
    <cfRule type="cellIs" dxfId="227" priority="227" stopIfTrue="1" operator="equal">
      <formula>0</formula>
    </cfRule>
    <cfRule type="cellIs" dxfId="226" priority="228" stopIfTrue="1" operator="greaterThan">
      <formula>0.0000001</formula>
    </cfRule>
  </conditionalFormatting>
  <conditionalFormatting sqref="G21">
    <cfRule type="cellIs" dxfId="225" priority="225" stopIfTrue="1" operator="equal">
      <formula>0</formula>
    </cfRule>
    <cfRule type="cellIs" dxfId="224" priority="226" stopIfTrue="1" operator="greaterThan">
      <formula>0.0000001</formula>
    </cfRule>
  </conditionalFormatting>
  <conditionalFormatting sqref="G21">
    <cfRule type="cellIs" dxfId="223" priority="223" stopIfTrue="1" operator="equal">
      <formula>0</formula>
    </cfRule>
    <cfRule type="cellIs" dxfId="222" priority="224" stopIfTrue="1" operator="greaterThan">
      <formula>0.0000001</formula>
    </cfRule>
  </conditionalFormatting>
  <conditionalFormatting sqref="G21">
    <cfRule type="cellIs" dxfId="221" priority="221" stopIfTrue="1" operator="equal">
      <formula>0</formula>
    </cfRule>
    <cfRule type="cellIs" dxfId="220" priority="222" stopIfTrue="1" operator="greaterThan">
      <formula>0.0000001</formula>
    </cfRule>
  </conditionalFormatting>
  <conditionalFormatting sqref="G21">
    <cfRule type="cellIs" dxfId="219" priority="219" stopIfTrue="1" operator="equal">
      <formula>0</formula>
    </cfRule>
    <cfRule type="cellIs" dxfId="218" priority="220" stopIfTrue="1" operator="greaterThan">
      <formula>0.0000001</formula>
    </cfRule>
  </conditionalFormatting>
  <conditionalFormatting sqref="G21">
    <cfRule type="cellIs" dxfId="217" priority="217" stopIfTrue="1" operator="equal">
      <formula>0</formula>
    </cfRule>
    <cfRule type="cellIs" dxfId="216" priority="218" stopIfTrue="1" operator="greaterThan">
      <formula>0.0000001</formula>
    </cfRule>
  </conditionalFormatting>
  <conditionalFormatting sqref="G21">
    <cfRule type="cellIs" dxfId="215" priority="215" stopIfTrue="1" operator="equal">
      <formula>0</formula>
    </cfRule>
    <cfRule type="cellIs" dxfId="214" priority="216" stopIfTrue="1" operator="greaterThan">
      <formula>0.0000001</formula>
    </cfRule>
  </conditionalFormatting>
  <conditionalFormatting sqref="G21">
    <cfRule type="cellIs" dxfId="213" priority="213" stopIfTrue="1" operator="equal">
      <formula>0</formula>
    </cfRule>
    <cfRule type="cellIs" dxfId="212" priority="214" stopIfTrue="1" operator="greaterThan">
      <formula>0.0000001</formula>
    </cfRule>
  </conditionalFormatting>
  <conditionalFormatting sqref="G21">
    <cfRule type="cellIs" dxfId="211" priority="211" stopIfTrue="1" operator="equal">
      <formula>0</formula>
    </cfRule>
    <cfRule type="cellIs" dxfId="210" priority="212" stopIfTrue="1" operator="greaterThan">
      <formula>0.0000001</formula>
    </cfRule>
  </conditionalFormatting>
  <conditionalFormatting sqref="G21">
    <cfRule type="cellIs" dxfId="209" priority="209" stopIfTrue="1" operator="equal">
      <formula>0</formula>
    </cfRule>
    <cfRule type="cellIs" dxfId="208" priority="210" stopIfTrue="1" operator="greaterThan">
      <formula>0.0000001</formula>
    </cfRule>
  </conditionalFormatting>
  <conditionalFormatting sqref="G21">
    <cfRule type="cellIs" dxfId="207" priority="207" stopIfTrue="1" operator="equal">
      <formula>0</formula>
    </cfRule>
    <cfRule type="cellIs" dxfId="206" priority="208" stopIfTrue="1" operator="greaterThan">
      <formula>0.0000001</formula>
    </cfRule>
  </conditionalFormatting>
  <conditionalFormatting sqref="G21">
    <cfRule type="cellIs" dxfId="205" priority="205" stopIfTrue="1" operator="equal">
      <formula>0</formula>
    </cfRule>
    <cfRule type="cellIs" dxfId="204" priority="206" stopIfTrue="1" operator="greaterThan">
      <formula>0.0000001</formula>
    </cfRule>
  </conditionalFormatting>
  <conditionalFormatting sqref="G21">
    <cfRule type="cellIs" dxfId="203" priority="203" stopIfTrue="1" operator="equal">
      <formula>0</formula>
    </cfRule>
    <cfRule type="cellIs" dxfId="202" priority="204" stopIfTrue="1" operator="greaterThan">
      <formula>0.0000001</formula>
    </cfRule>
  </conditionalFormatting>
  <conditionalFormatting sqref="G21">
    <cfRule type="cellIs" dxfId="201" priority="201" stopIfTrue="1" operator="equal">
      <formula>0</formula>
    </cfRule>
    <cfRule type="cellIs" dxfId="200" priority="202" stopIfTrue="1" operator="greaterThan">
      <formula>0.0000001</formula>
    </cfRule>
  </conditionalFormatting>
  <conditionalFormatting sqref="G21">
    <cfRule type="cellIs" dxfId="199" priority="199" stopIfTrue="1" operator="equal">
      <formula>0</formula>
    </cfRule>
    <cfRule type="cellIs" dxfId="198" priority="200" stopIfTrue="1" operator="greaterThan">
      <formula>0.0000001</formula>
    </cfRule>
  </conditionalFormatting>
  <conditionalFormatting sqref="G21">
    <cfRule type="cellIs" dxfId="197" priority="197" stopIfTrue="1" operator="equal">
      <formula>0</formula>
    </cfRule>
    <cfRule type="cellIs" dxfId="196" priority="198" stopIfTrue="1" operator="greaterThan">
      <formula>0.0000001</formula>
    </cfRule>
  </conditionalFormatting>
  <conditionalFormatting sqref="G21">
    <cfRule type="cellIs" dxfId="195" priority="195" stopIfTrue="1" operator="equal">
      <formula>0</formula>
    </cfRule>
    <cfRule type="cellIs" dxfId="194" priority="196" stopIfTrue="1" operator="greaterThan">
      <formula>0.0000001</formula>
    </cfRule>
  </conditionalFormatting>
  <conditionalFormatting sqref="G21">
    <cfRule type="cellIs" dxfId="193" priority="193" stopIfTrue="1" operator="equal">
      <formula>0</formula>
    </cfRule>
    <cfRule type="cellIs" dxfId="192" priority="194" stopIfTrue="1" operator="greaterThan">
      <formula>0.0000001</formula>
    </cfRule>
  </conditionalFormatting>
  <conditionalFormatting sqref="G21">
    <cfRule type="cellIs" dxfId="191" priority="191" stopIfTrue="1" operator="equal">
      <formula>0</formula>
    </cfRule>
    <cfRule type="cellIs" dxfId="190" priority="192" stopIfTrue="1" operator="greaterThan">
      <formula>0.0000001</formula>
    </cfRule>
  </conditionalFormatting>
  <conditionalFormatting sqref="G21">
    <cfRule type="cellIs" dxfId="189" priority="189" stopIfTrue="1" operator="equal">
      <formula>0</formula>
    </cfRule>
    <cfRule type="cellIs" dxfId="188" priority="190" stopIfTrue="1" operator="greaterThan">
      <formula>0.0000001</formula>
    </cfRule>
  </conditionalFormatting>
  <conditionalFormatting sqref="G21">
    <cfRule type="cellIs" dxfId="187" priority="187" stopIfTrue="1" operator="equal">
      <formula>0</formula>
    </cfRule>
    <cfRule type="cellIs" dxfId="186" priority="188" stopIfTrue="1" operator="greaterThan">
      <formula>0.0000001</formula>
    </cfRule>
  </conditionalFormatting>
  <conditionalFormatting sqref="G21">
    <cfRule type="cellIs" dxfId="185" priority="185" stopIfTrue="1" operator="equal">
      <formula>0</formula>
    </cfRule>
    <cfRule type="cellIs" dxfId="184" priority="186" stopIfTrue="1" operator="greaterThan">
      <formula>0.0000001</formula>
    </cfRule>
  </conditionalFormatting>
  <conditionalFormatting sqref="G21">
    <cfRule type="cellIs" dxfId="183" priority="183" stopIfTrue="1" operator="equal">
      <formula>0</formula>
    </cfRule>
    <cfRule type="cellIs" dxfId="182" priority="184" stopIfTrue="1" operator="greaterThan">
      <formula>0.0000001</formula>
    </cfRule>
  </conditionalFormatting>
  <conditionalFormatting sqref="G21">
    <cfRule type="cellIs" dxfId="181" priority="181" stopIfTrue="1" operator="equal">
      <formula>0</formula>
    </cfRule>
    <cfRule type="cellIs" dxfId="180" priority="182" stopIfTrue="1" operator="greaterThan">
      <formula>0.0000001</formula>
    </cfRule>
  </conditionalFormatting>
  <conditionalFormatting sqref="G21">
    <cfRule type="cellIs" dxfId="179" priority="179" stopIfTrue="1" operator="equal">
      <formula>0</formula>
    </cfRule>
    <cfRule type="cellIs" dxfId="178" priority="180" stopIfTrue="1" operator="greaterThan">
      <formula>0.0000001</formula>
    </cfRule>
  </conditionalFormatting>
  <conditionalFormatting sqref="G21">
    <cfRule type="cellIs" dxfId="177" priority="177" stopIfTrue="1" operator="equal">
      <formula>0</formula>
    </cfRule>
    <cfRule type="cellIs" dxfId="176" priority="178" stopIfTrue="1" operator="greaterThan">
      <formula>0.0000001</formula>
    </cfRule>
  </conditionalFormatting>
  <conditionalFormatting sqref="G21">
    <cfRule type="cellIs" dxfId="175" priority="175" stopIfTrue="1" operator="equal">
      <formula>0</formula>
    </cfRule>
    <cfRule type="cellIs" dxfId="174" priority="176" stopIfTrue="1" operator="greaterThan">
      <formula>0.0000001</formula>
    </cfRule>
  </conditionalFormatting>
  <conditionalFormatting sqref="G21">
    <cfRule type="cellIs" dxfId="173" priority="173" stopIfTrue="1" operator="equal">
      <formula>0</formula>
    </cfRule>
    <cfRule type="cellIs" dxfId="172" priority="174" stopIfTrue="1" operator="greaterThan">
      <formula>0.0000001</formula>
    </cfRule>
  </conditionalFormatting>
  <conditionalFormatting sqref="G21">
    <cfRule type="cellIs" dxfId="171" priority="171" stopIfTrue="1" operator="equal">
      <formula>0</formula>
    </cfRule>
    <cfRule type="cellIs" dxfId="170" priority="172" stopIfTrue="1" operator="greaterThan">
      <formula>0.0000001</formula>
    </cfRule>
  </conditionalFormatting>
  <conditionalFormatting sqref="G21">
    <cfRule type="cellIs" dxfId="169" priority="169" stopIfTrue="1" operator="equal">
      <formula>0</formula>
    </cfRule>
    <cfRule type="cellIs" dxfId="168" priority="170" stopIfTrue="1" operator="greaterThan">
      <formula>0.0000001</formula>
    </cfRule>
  </conditionalFormatting>
  <conditionalFormatting sqref="G21">
    <cfRule type="cellIs" dxfId="167" priority="167" stopIfTrue="1" operator="equal">
      <formula>0</formula>
    </cfRule>
    <cfRule type="cellIs" dxfId="166" priority="168" stopIfTrue="1" operator="greaterThan">
      <formula>0.0000001</formula>
    </cfRule>
  </conditionalFormatting>
  <conditionalFormatting sqref="G21">
    <cfRule type="cellIs" dxfId="165" priority="165" stopIfTrue="1" operator="equal">
      <formula>0</formula>
    </cfRule>
    <cfRule type="cellIs" dxfId="164" priority="166" stopIfTrue="1" operator="greaterThan">
      <formula>0.0000001</formula>
    </cfRule>
  </conditionalFormatting>
  <conditionalFormatting sqref="G21">
    <cfRule type="cellIs" dxfId="163" priority="163" stopIfTrue="1" operator="equal">
      <formula>0</formula>
    </cfRule>
    <cfRule type="cellIs" dxfId="162" priority="164" stopIfTrue="1" operator="greaterThan">
      <formula>0.0000001</formula>
    </cfRule>
  </conditionalFormatting>
  <conditionalFormatting sqref="G21">
    <cfRule type="cellIs" dxfId="161" priority="161" stopIfTrue="1" operator="equal">
      <formula>0</formula>
    </cfRule>
    <cfRule type="cellIs" dxfId="160" priority="162" stopIfTrue="1" operator="greaterThan">
      <formula>0.0000001</formula>
    </cfRule>
  </conditionalFormatting>
  <conditionalFormatting sqref="G21">
    <cfRule type="cellIs" dxfId="159" priority="159" stopIfTrue="1" operator="equal">
      <formula>0</formula>
    </cfRule>
    <cfRule type="cellIs" dxfId="158" priority="160" stopIfTrue="1" operator="greaterThan">
      <formula>0.0000001</formula>
    </cfRule>
  </conditionalFormatting>
  <conditionalFormatting sqref="G21">
    <cfRule type="cellIs" dxfId="157" priority="157" stopIfTrue="1" operator="equal">
      <formula>0</formula>
    </cfRule>
    <cfRule type="cellIs" dxfId="156" priority="158" stopIfTrue="1" operator="greaterThan">
      <formula>0.0000001</formula>
    </cfRule>
  </conditionalFormatting>
  <conditionalFormatting sqref="G21">
    <cfRule type="cellIs" dxfId="155" priority="155" stopIfTrue="1" operator="equal">
      <formula>0</formula>
    </cfRule>
    <cfRule type="cellIs" dxfId="154" priority="156" stopIfTrue="1" operator="greaterThan">
      <formula>0.0000001</formula>
    </cfRule>
  </conditionalFormatting>
  <conditionalFormatting sqref="G21">
    <cfRule type="cellIs" dxfId="153" priority="153" stopIfTrue="1" operator="equal">
      <formula>0</formula>
    </cfRule>
    <cfRule type="cellIs" dxfId="152" priority="154" stopIfTrue="1" operator="greaterThan">
      <formula>0.0000001</formula>
    </cfRule>
  </conditionalFormatting>
  <conditionalFormatting sqref="G21">
    <cfRule type="cellIs" dxfId="151" priority="151" stopIfTrue="1" operator="equal">
      <formula>0</formula>
    </cfRule>
    <cfRule type="cellIs" dxfId="150" priority="152" stopIfTrue="1" operator="greaterThan">
      <formula>0.0000001</formula>
    </cfRule>
  </conditionalFormatting>
  <conditionalFormatting sqref="G21">
    <cfRule type="cellIs" dxfId="149" priority="149" stopIfTrue="1" operator="equal">
      <formula>0</formula>
    </cfRule>
    <cfRule type="cellIs" dxfId="148" priority="150" stopIfTrue="1" operator="greaterThan">
      <formula>0.0000001</formula>
    </cfRule>
  </conditionalFormatting>
  <conditionalFormatting sqref="G21">
    <cfRule type="cellIs" dxfId="147" priority="147" stopIfTrue="1" operator="equal">
      <formula>0</formula>
    </cfRule>
    <cfRule type="cellIs" dxfId="146" priority="148" stopIfTrue="1" operator="greaterThan">
      <formula>0.0000001</formula>
    </cfRule>
  </conditionalFormatting>
  <conditionalFormatting sqref="G21">
    <cfRule type="cellIs" dxfId="145" priority="145" stopIfTrue="1" operator="equal">
      <formula>0</formula>
    </cfRule>
    <cfRule type="cellIs" dxfId="144" priority="146" stopIfTrue="1" operator="greaterThan">
      <formula>0.0000001</formula>
    </cfRule>
  </conditionalFormatting>
  <conditionalFormatting sqref="G21">
    <cfRule type="cellIs" dxfId="143" priority="143" stopIfTrue="1" operator="equal">
      <formula>0</formula>
    </cfRule>
    <cfRule type="cellIs" dxfId="142" priority="144" stopIfTrue="1" operator="greaterThan">
      <formula>0.0000001</formula>
    </cfRule>
  </conditionalFormatting>
  <conditionalFormatting sqref="G29">
    <cfRule type="cellIs" dxfId="141" priority="141" stopIfTrue="1" operator="equal">
      <formula>0</formula>
    </cfRule>
    <cfRule type="cellIs" dxfId="140" priority="142" stopIfTrue="1" operator="greaterThan">
      <formula>0.0000001</formula>
    </cfRule>
  </conditionalFormatting>
  <conditionalFormatting sqref="G29">
    <cfRule type="cellIs" dxfId="139" priority="139" stopIfTrue="1" operator="equal">
      <formula>0</formula>
    </cfRule>
    <cfRule type="cellIs" dxfId="138" priority="140" stopIfTrue="1" operator="greaterThan">
      <formula>0.0000001</formula>
    </cfRule>
  </conditionalFormatting>
  <conditionalFormatting sqref="G29">
    <cfRule type="cellIs" dxfId="137" priority="137" stopIfTrue="1" operator="equal">
      <formula>0</formula>
    </cfRule>
    <cfRule type="cellIs" dxfId="136" priority="138" stopIfTrue="1" operator="greaterThan">
      <formula>0.0000001</formula>
    </cfRule>
  </conditionalFormatting>
  <conditionalFormatting sqref="G29">
    <cfRule type="cellIs" dxfId="135" priority="135" stopIfTrue="1" operator="equal">
      <formula>0</formula>
    </cfRule>
    <cfRule type="cellIs" dxfId="134" priority="136" stopIfTrue="1" operator="greaterThan">
      <formula>0.0000001</formula>
    </cfRule>
  </conditionalFormatting>
  <conditionalFormatting sqref="G29">
    <cfRule type="cellIs" dxfId="133" priority="133" stopIfTrue="1" operator="equal">
      <formula>0</formula>
    </cfRule>
    <cfRule type="cellIs" dxfId="132" priority="134" stopIfTrue="1" operator="greaterThan">
      <formula>0.0000001</formula>
    </cfRule>
  </conditionalFormatting>
  <conditionalFormatting sqref="G29">
    <cfRule type="cellIs" dxfId="131" priority="131" stopIfTrue="1" operator="equal">
      <formula>0</formula>
    </cfRule>
    <cfRule type="cellIs" dxfId="130" priority="132" stopIfTrue="1" operator="greaterThan">
      <formula>0.0000001</formula>
    </cfRule>
  </conditionalFormatting>
  <conditionalFormatting sqref="G29">
    <cfRule type="cellIs" dxfId="129" priority="129" stopIfTrue="1" operator="equal">
      <formula>0</formula>
    </cfRule>
    <cfRule type="cellIs" dxfId="128" priority="130" stopIfTrue="1" operator="greaterThan">
      <formula>0.0000001</formula>
    </cfRule>
  </conditionalFormatting>
  <conditionalFormatting sqref="G29">
    <cfRule type="cellIs" dxfId="127" priority="127" stopIfTrue="1" operator="equal">
      <formula>0</formula>
    </cfRule>
    <cfRule type="cellIs" dxfId="126" priority="128" stopIfTrue="1" operator="greaterThan">
      <formula>0.0000001</formula>
    </cfRule>
  </conditionalFormatting>
  <conditionalFormatting sqref="G29">
    <cfRule type="cellIs" dxfId="125" priority="125" stopIfTrue="1" operator="equal">
      <formula>0</formula>
    </cfRule>
    <cfRule type="cellIs" dxfId="124" priority="126" stopIfTrue="1" operator="greaterThan">
      <formula>0.0000001</formula>
    </cfRule>
  </conditionalFormatting>
  <conditionalFormatting sqref="G29">
    <cfRule type="cellIs" dxfId="123" priority="123" stopIfTrue="1" operator="equal">
      <formula>0</formula>
    </cfRule>
    <cfRule type="cellIs" dxfId="122" priority="124" stopIfTrue="1" operator="greaterThan">
      <formula>0.0000001</formula>
    </cfRule>
  </conditionalFormatting>
  <conditionalFormatting sqref="G29">
    <cfRule type="cellIs" dxfId="121" priority="121" stopIfTrue="1" operator="equal">
      <formula>0</formula>
    </cfRule>
    <cfRule type="cellIs" dxfId="120" priority="122" stopIfTrue="1" operator="greaterThan">
      <formula>0.0000001</formula>
    </cfRule>
  </conditionalFormatting>
  <conditionalFormatting sqref="G29">
    <cfRule type="cellIs" dxfId="119" priority="119" stopIfTrue="1" operator="equal">
      <formula>0</formula>
    </cfRule>
    <cfRule type="cellIs" dxfId="118" priority="120" stopIfTrue="1" operator="greaterThan">
      <formula>0.0000001</formula>
    </cfRule>
  </conditionalFormatting>
  <conditionalFormatting sqref="G29">
    <cfRule type="cellIs" dxfId="117" priority="117" stopIfTrue="1" operator="equal">
      <formula>0</formula>
    </cfRule>
    <cfRule type="cellIs" dxfId="116" priority="118" stopIfTrue="1" operator="greaterThan">
      <formula>0.0000001</formula>
    </cfRule>
  </conditionalFormatting>
  <conditionalFormatting sqref="G29">
    <cfRule type="cellIs" dxfId="115" priority="115" stopIfTrue="1" operator="equal">
      <formula>0</formula>
    </cfRule>
    <cfRule type="cellIs" dxfId="114" priority="116" stopIfTrue="1" operator="greaterThan">
      <formula>0.0000001</formula>
    </cfRule>
  </conditionalFormatting>
  <conditionalFormatting sqref="G29">
    <cfRule type="cellIs" dxfId="113" priority="113" stopIfTrue="1" operator="equal">
      <formula>0</formula>
    </cfRule>
    <cfRule type="cellIs" dxfId="112" priority="114" stopIfTrue="1" operator="greaterThan">
      <formula>0.0000001</formula>
    </cfRule>
  </conditionalFormatting>
  <conditionalFormatting sqref="G29">
    <cfRule type="cellIs" dxfId="111" priority="111" stopIfTrue="1" operator="equal">
      <formula>0</formula>
    </cfRule>
    <cfRule type="cellIs" dxfId="110" priority="112" stopIfTrue="1" operator="greaterThan">
      <formula>0.0000001</formula>
    </cfRule>
  </conditionalFormatting>
  <conditionalFormatting sqref="G29">
    <cfRule type="cellIs" dxfId="109" priority="109" stopIfTrue="1" operator="equal">
      <formula>0</formula>
    </cfRule>
    <cfRule type="cellIs" dxfId="108" priority="110" stopIfTrue="1" operator="greaterThan">
      <formula>0.0000001</formula>
    </cfRule>
  </conditionalFormatting>
  <conditionalFormatting sqref="G29">
    <cfRule type="cellIs" dxfId="107" priority="107" stopIfTrue="1" operator="equal">
      <formula>0</formula>
    </cfRule>
    <cfRule type="cellIs" dxfId="106" priority="108" stopIfTrue="1" operator="greaterThan">
      <formula>0.0000001</formula>
    </cfRule>
  </conditionalFormatting>
  <conditionalFormatting sqref="G29">
    <cfRule type="cellIs" dxfId="105" priority="105" stopIfTrue="1" operator="equal">
      <formula>0</formula>
    </cfRule>
    <cfRule type="cellIs" dxfId="104" priority="106" stopIfTrue="1" operator="greaterThan">
      <formula>0.0000001</formula>
    </cfRule>
  </conditionalFormatting>
  <conditionalFormatting sqref="G29">
    <cfRule type="cellIs" dxfId="103" priority="103" stopIfTrue="1" operator="equal">
      <formula>0</formula>
    </cfRule>
    <cfRule type="cellIs" dxfId="102" priority="104" stopIfTrue="1" operator="greaterThan">
      <formula>0.0000001</formula>
    </cfRule>
  </conditionalFormatting>
  <conditionalFormatting sqref="G29">
    <cfRule type="cellIs" dxfId="101" priority="101" stopIfTrue="1" operator="equal">
      <formula>0</formula>
    </cfRule>
    <cfRule type="cellIs" dxfId="100" priority="102" stopIfTrue="1" operator="greaterThan">
      <formula>0.0000001</formula>
    </cfRule>
  </conditionalFormatting>
  <conditionalFormatting sqref="G29">
    <cfRule type="cellIs" dxfId="99" priority="99" stopIfTrue="1" operator="equal">
      <formula>0</formula>
    </cfRule>
    <cfRule type="cellIs" dxfId="98" priority="100" stopIfTrue="1" operator="greaterThan">
      <formula>0.0000001</formula>
    </cfRule>
  </conditionalFormatting>
  <conditionalFormatting sqref="G29">
    <cfRule type="cellIs" dxfId="97" priority="97" stopIfTrue="1" operator="equal">
      <formula>0</formula>
    </cfRule>
    <cfRule type="cellIs" dxfId="96" priority="98" stopIfTrue="1" operator="greaterThan">
      <formula>0.0000001</formula>
    </cfRule>
  </conditionalFormatting>
  <conditionalFormatting sqref="G29">
    <cfRule type="cellIs" dxfId="95" priority="95" stopIfTrue="1" operator="equal">
      <formula>0</formula>
    </cfRule>
    <cfRule type="cellIs" dxfId="94" priority="96" stopIfTrue="1" operator="greaterThan">
      <formula>0.0000001</formula>
    </cfRule>
  </conditionalFormatting>
  <conditionalFormatting sqref="G29">
    <cfRule type="cellIs" dxfId="93" priority="93" stopIfTrue="1" operator="equal">
      <formula>0</formula>
    </cfRule>
    <cfRule type="cellIs" dxfId="92" priority="94" stopIfTrue="1" operator="greaterThan">
      <formula>0.0000001</formula>
    </cfRule>
  </conditionalFormatting>
  <conditionalFormatting sqref="G29">
    <cfRule type="cellIs" dxfId="91" priority="91" stopIfTrue="1" operator="equal">
      <formula>0</formula>
    </cfRule>
    <cfRule type="cellIs" dxfId="90" priority="92" stopIfTrue="1" operator="greaterThan">
      <formula>0.0000001</formula>
    </cfRule>
  </conditionalFormatting>
  <conditionalFormatting sqref="G29">
    <cfRule type="cellIs" dxfId="89" priority="89" stopIfTrue="1" operator="equal">
      <formula>0</formula>
    </cfRule>
    <cfRule type="cellIs" dxfId="88" priority="90" stopIfTrue="1" operator="greaterThan">
      <formula>0.0000001</formula>
    </cfRule>
  </conditionalFormatting>
  <conditionalFormatting sqref="G29">
    <cfRule type="cellIs" dxfId="87" priority="87" stopIfTrue="1" operator="equal">
      <formula>0</formula>
    </cfRule>
    <cfRule type="cellIs" dxfId="86" priority="88" stopIfTrue="1" operator="greaterThan">
      <formula>0.0000001</formula>
    </cfRule>
  </conditionalFormatting>
  <conditionalFormatting sqref="G29">
    <cfRule type="cellIs" dxfId="85" priority="85" stopIfTrue="1" operator="equal">
      <formula>0</formula>
    </cfRule>
    <cfRule type="cellIs" dxfId="84" priority="86" stopIfTrue="1" operator="greaterThan">
      <formula>0.0000001</formula>
    </cfRule>
  </conditionalFormatting>
  <conditionalFormatting sqref="G29">
    <cfRule type="cellIs" dxfId="83" priority="83" stopIfTrue="1" operator="equal">
      <formula>0</formula>
    </cfRule>
    <cfRule type="cellIs" dxfId="82" priority="84" stopIfTrue="1" operator="greaterThan">
      <formula>0.0000001</formula>
    </cfRule>
  </conditionalFormatting>
  <conditionalFormatting sqref="G29">
    <cfRule type="cellIs" dxfId="81" priority="81" stopIfTrue="1" operator="equal">
      <formula>0</formula>
    </cfRule>
    <cfRule type="cellIs" dxfId="80" priority="82" stopIfTrue="1" operator="greaterThan">
      <formula>0.0000001</formula>
    </cfRule>
  </conditionalFormatting>
  <conditionalFormatting sqref="G29">
    <cfRule type="cellIs" dxfId="79" priority="79" stopIfTrue="1" operator="equal">
      <formula>0</formula>
    </cfRule>
    <cfRule type="cellIs" dxfId="78" priority="80" stopIfTrue="1" operator="greaterThan">
      <formula>0.0000001</formula>
    </cfRule>
  </conditionalFormatting>
  <conditionalFormatting sqref="G29">
    <cfRule type="cellIs" dxfId="77" priority="77" stopIfTrue="1" operator="equal">
      <formula>0</formula>
    </cfRule>
    <cfRule type="cellIs" dxfId="76" priority="78" stopIfTrue="1" operator="greaterThan">
      <formula>0.0000001</formula>
    </cfRule>
  </conditionalFormatting>
  <conditionalFormatting sqref="G29">
    <cfRule type="cellIs" dxfId="75" priority="75" stopIfTrue="1" operator="equal">
      <formula>0</formula>
    </cfRule>
    <cfRule type="cellIs" dxfId="74" priority="76" stopIfTrue="1" operator="greaterThan">
      <formula>0.0000001</formula>
    </cfRule>
  </conditionalFormatting>
  <conditionalFormatting sqref="G29">
    <cfRule type="cellIs" dxfId="73" priority="73" stopIfTrue="1" operator="equal">
      <formula>0</formula>
    </cfRule>
    <cfRule type="cellIs" dxfId="72" priority="74" stopIfTrue="1" operator="greaterThan">
      <formula>0.0000001</formula>
    </cfRule>
  </conditionalFormatting>
  <conditionalFormatting sqref="G29">
    <cfRule type="cellIs" dxfId="71" priority="71" stopIfTrue="1" operator="equal">
      <formula>0</formula>
    </cfRule>
    <cfRule type="cellIs" dxfId="70" priority="72" stopIfTrue="1" operator="greaterThan">
      <formula>0.0000001</formula>
    </cfRule>
  </conditionalFormatting>
  <conditionalFormatting sqref="G29">
    <cfRule type="cellIs" dxfId="69" priority="69" stopIfTrue="1" operator="equal">
      <formula>0</formula>
    </cfRule>
    <cfRule type="cellIs" dxfId="68" priority="70" stopIfTrue="1" operator="greaterThan">
      <formula>0.0000001</formula>
    </cfRule>
  </conditionalFormatting>
  <conditionalFormatting sqref="G29">
    <cfRule type="cellIs" dxfId="67" priority="67" stopIfTrue="1" operator="equal">
      <formula>0</formula>
    </cfRule>
    <cfRule type="cellIs" dxfId="66" priority="68" stopIfTrue="1" operator="greaterThan">
      <formula>0.0000001</formula>
    </cfRule>
  </conditionalFormatting>
  <conditionalFormatting sqref="G29">
    <cfRule type="cellIs" dxfId="65" priority="65" stopIfTrue="1" operator="equal">
      <formula>0</formula>
    </cfRule>
    <cfRule type="cellIs" dxfId="64" priority="66" stopIfTrue="1" operator="greaterThan">
      <formula>0.0000001</formula>
    </cfRule>
  </conditionalFormatting>
  <conditionalFormatting sqref="G29">
    <cfRule type="cellIs" dxfId="63" priority="63" stopIfTrue="1" operator="equal">
      <formula>0</formula>
    </cfRule>
    <cfRule type="cellIs" dxfId="62" priority="64" stopIfTrue="1" operator="greaterThan">
      <formula>0.0000001</formula>
    </cfRule>
  </conditionalFormatting>
  <conditionalFormatting sqref="G29">
    <cfRule type="cellIs" dxfId="61" priority="61" stopIfTrue="1" operator="equal">
      <formula>0</formula>
    </cfRule>
    <cfRule type="cellIs" dxfId="60" priority="62" stopIfTrue="1" operator="greaterThan">
      <formula>0.0000001</formula>
    </cfRule>
  </conditionalFormatting>
  <conditionalFormatting sqref="G29">
    <cfRule type="cellIs" dxfId="59" priority="59" stopIfTrue="1" operator="equal">
      <formula>0</formula>
    </cfRule>
    <cfRule type="cellIs" dxfId="58" priority="60" stopIfTrue="1" operator="greaterThan">
      <formula>0.0000001</formula>
    </cfRule>
  </conditionalFormatting>
  <conditionalFormatting sqref="G29">
    <cfRule type="cellIs" dxfId="57" priority="57" stopIfTrue="1" operator="equal">
      <formula>0</formula>
    </cfRule>
    <cfRule type="cellIs" dxfId="56" priority="58" stopIfTrue="1" operator="greaterThan">
      <formula>0.0000001</formula>
    </cfRule>
  </conditionalFormatting>
  <conditionalFormatting sqref="G29">
    <cfRule type="cellIs" dxfId="55" priority="55" stopIfTrue="1" operator="equal">
      <formula>0</formula>
    </cfRule>
    <cfRule type="cellIs" dxfId="54" priority="56" stopIfTrue="1" operator="greaterThan">
      <formula>0.0000001</formula>
    </cfRule>
  </conditionalFormatting>
  <conditionalFormatting sqref="G29">
    <cfRule type="cellIs" dxfId="53" priority="53" stopIfTrue="1" operator="equal">
      <formula>0</formula>
    </cfRule>
    <cfRule type="cellIs" dxfId="52" priority="54" stopIfTrue="1" operator="greaterThan">
      <formula>0.0000001</formula>
    </cfRule>
  </conditionalFormatting>
  <conditionalFormatting sqref="G29">
    <cfRule type="cellIs" dxfId="51" priority="51" stopIfTrue="1" operator="equal">
      <formula>0</formula>
    </cfRule>
    <cfRule type="cellIs" dxfId="50" priority="52" stopIfTrue="1" operator="greaterThan">
      <formula>0.0000001</formula>
    </cfRule>
  </conditionalFormatting>
  <conditionalFormatting sqref="G29">
    <cfRule type="cellIs" dxfId="49" priority="49" stopIfTrue="1" operator="equal">
      <formula>0</formula>
    </cfRule>
    <cfRule type="cellIs" dxfId="48" priority="50" stopIfTrue="1" operator="greaterThan">
      <formula>0.0000001</formula>
    </cfRule>
  </conditionalFormatting>
  <conditionalFormatting sqref="G29">
    <cfRule type="cellIs" dxfId="47" priority="47" stopIfTrue="1" operator="equal">
      <formula>0</formula>
    </cfRule>
    <cfRule type="cellIs" dxfId="46" priority="48" stopIfTrue="1" operator="greaterThan">
      <formula>0.0000001</formula>
    </cfRule>
  </conditionalFormatting>
  <conditionalFormatting sqref="G29">
    <cfRule type="cellIs" dxfId="45" priority="45" stopIfTrue="1" operator="equal">
      <formula>0</formula>
    </cfRule>
    <cfRule type="cellIs" dxfId="44" priority="46" stopIfTrue="1" operator="greaterThan">
      <formula>0.0000001</formula>
    </cfRule>
  </conditionalFormatting>
  <conditionalFormatting sqref="G29">
    <cfRule type="cellIs" dxfId="43" priority="43" stopIfTrue="1" operator="equal">
      <formula>0</formula>
    </cfRule>
    <cfRule type="cellIs" dxfId="42" priority="44" stopIfTrue="1" operator="greaterThan">
      <formula>0.0000001</formula>
    </cfRule>
  </conditionalFormatting>
  <conditionalFormatting sqref="G29">
    <cfRule type="cellIs" dxfId="41" priority="41" stopIfTrue="1" operator="equal">
      <formula>0</formula>
    </cfRule>
    <cfRule type="cellIs" dxfId="40" priority="42" stopIfTrue="1" operator="greaterThan">
      <formula>0.0000001</formula>
    </cfRule>
  </conditionalFormatting>
  <conditionalFormatting sqref="G29">
    <cfRule type="cellIs" dxfId="39" priority="39" stopIfTrue="1" operator="equal">
      <formula>0</formula>
    </cfRule>
    <cfRule type="cellIs" dxfId="38" priority="40" stopIfTrue="1" operator="greaterThan">
      <formula>0.0000001</formula>
    </cfRule>
  </conditionalFormatting>
  <conditionalFormatting sqref="G29">
    <cfRule type="cellIs" dxfId="37" priority="37" stopIfTrue="1" operator="equal">
      <formula>0</formula>
    </cfRule>
    <cfRule type="cellIs" dxfId="36" priority="38" stopIfTrue="1" operator="greaterThan">
      <formula>0.0000001</formula>
    </cfRule>
  </conditionalFormatting>
  <conditionalFormatting sqref="G29">
    <cfRule type="cellIs" dxfId="35" priority="35" stopIfTrue="1" operator="equal">
      <formula>0</formula>
    </cfRule>
    <cfRule type="cellIs" dxfId="34" priority="36" stopIfTrue="1" operator="greaterThan">
      <formula>0.0000001</formula>
    </cfRule>
  </conditionalFormatting>
  <conditionalFormatting sqref="G29">
    <cfRule type="cellIs" dxfId="33" priority="33" stopIfTrue="1" operator="equal">
      <formula>0</formula>
    </cfRule>
    <cfRule type="cellIs" dxfId="32" priority="34" stopIfTrue="1" operator="greaterThan">
      <formula>0.0000001</formula>
    </cfRule>
  </conditionalFormatting>
  <conditionalFormatting sqref="G29">
    <cfRule type="cellIs" dxfId="31" priority="31" stopIfTrue="1" operator="equal">
      <formula>0</formula>
    </cfRule>
    <cfRule type="cellIs" dxfId="30" priority="32" stopIfTrue="1" operator="greaterThan">
      <formula>0.0000001</formula>
    </cfRule>
  </conditionalFormatting>
  <conditionalFormatting sqref="G29">
    <cfRule type="cellIs" dxfId="29" priority="29" stopIfTrue="1" operator="equal">
      <formula>0</formula>
    </cfRule>
    <cfRule type="cellIs" dxfId="28" priority="30" stopIfTrue="1" operator="greaterThan">
      <formula>0.0000001</formula>
    </cfRule>
  </conditionalFormatting>
  <conditionalFormatting sqref="G29">
    <cfRule type="cellIs" dxfId="27" priority="27" stopIfTrue="1" operator="equal">
      <formula>0</formula>
    </cfRule>
    <cfRule type="cellIs" dxfId="26" priority="28" stopIfTrue="1" operator="greaterThan">
      <formula>0.0000001</formula>
    </cfRule>
  </conditionalFormatting>
  <conditionalFormatting sqref="G29">
    <cfRule type="cellIs" dxfId="25" priority="25" stopIfTrue="1" operator="equal">
      <formula>0</formula>
    </cfRule>
    <cfRule type="cellIs" dxfId="24" priority="26" stopIfTrue="1" operator="greaterThan">
      <formula>0.0000001</formula>
    </cfRule>
  </conditionalFormatting>
  <conditionalFormatting sqref="G29">
    <cfRule type="cellIs" dxfId="23" priority="23" stopIfTrue="1" operator="equal">
      <formula>0</formula>
    </cfRule>
    <cfRule type="cellIs" dxfId="22" priority="24" stopIfTrue="1" operator="greaterThan">
      <formula>0.0000001</formula>
    </cfRule>
  </conditionalFormatting>
  <conditionalFormatting sqref="G29">
    <cfRule type="cellIs" dxfId="21" priority="21" stopIfTrue="1" operator="equal">
      <formula>0</formula>
    </cfRule>
    <cfRule type="cellIs" dxfId="20" priority="22" stopIfTrue="1" operator="greaterThan">
      <formula>0.0000001</formula>
    </cfRule>
  </conditionalFormatting>
  <conditionalFormatting sqref="G29">
    <cfRule type="cellIs" dxfId="19" priority="19" stopIfTrue="1" operator="equal">
      <formula>0</formula>
    </cfRule>
    <cfRule type="cellIs" dxfId="18" priority="20" stopIfTrue="1" operator="greaterThan">
      <formula>0.0000001</formula>
    </cfRule>
  </conditionalFormatting>
  <conditionalFormatting sqref="G29">
    <cfRule type="cellIs" dxfId="17" priority="17" stopIfTrue="1" operator="equal">
      <formula>0</formula>
    </cfRule>
    <cfRule type="cellIs" dxfId="16" priority="18" stopIfTrue="1" operator="greaterThan">
      <formula>0.0000001</formula>
    </cfRule>
  </conditionalFormatting>
  <conditionalFormatting sqref="G29">
    <cfRule type="cellIs" dxfId="15" priority="15" stopIfTrue="1" operator="equal">
      <formula>0</formula>
    </cfRule>
    <cfRule type="cellIs" dxfId="14" priority="16" stopIfTrue="1" operator="greaterThan">
      <formula>0.0000001</formula>
    </cfRule>
  </conditionalFormatting>
  <conditionalFormatting sqref="G29">
    <cfRule type="cellIs" dxfId="13" priority="13" stopIfTrue="1" operator="equal">
      <formula>0</formula>
    </cfRule>
    <cfRule type="cellIs" dxfId="12" priority="14" stopIfTrue="1" operator="greaterThan">
      <formula>0.0000001</formula>
    </cfRule>
  </conditionalFormatting>
  <conditionalFormatting sqref="G29">
    <cfRule type="cellIs" dxfId="11" priority="11" stopIfTrue="1" operator="equal">
      <formula>0</formula>
    </cfRule>
    <cfRule type="cellIs" dxfId="10" priority="12" stopIfTrue="1" operator="greaterThan">
      <formula>0.0000001</formula>
    </cfRule>
  </conditionalFormatting>
  <conditionalFormatting sqref="G29">
    <cfRule type="cellIs" dxfId="9" priority="9" stopIfTrue="1" operator="equal">
      <formula>0</formula>
    </cfRule>
    <cfRule type="cellIs" dxfId="8" priority="10" stopIfTrue="1" operator="greaterThan">
      <formula>0.0000001</formula>
    </cfRule>
  </conditionalFormatting>
  <conditionalFormatting sqref="G29">
    <cfRule type="cellIs" dxfId="7" priority="7" stopIfTrue="1" operator="equal">
      <formula>0</formula>
    </cfRule>
    <cfRule type="cellIs" dxfId="6" priority="8" stopIfTrue="1" operator="greaterThan">
      <formula>0.0000001</formula>
    </cfRule>
  </conditionalFormatting>
  <conditionalFormatting sqref="G29">
    <cfRule type="cellIs" dxfId="5" priority="5" stopIfTrue="1" operator="equal">
      <formula>0</formula>
    </cfRule>
    <cfRule type="cellIs" dxfId="4" priority="6" stopIfTrue="1" operator="greaterThan">
      <formula>0.0000001</formula>
    </cfRule>
  </conditionalFormatting>
  <conditionalFormatting sqref="G29">
    <cfRule type="cellIs" dxfId="3" priority="3" stopIfTrue="1" operator="equal">
      <formula>0</formula>
    </cfRule>
    <cfRule type="cellIs" dxfId="2" priority="4" stopIfTrue="1" operator="greaterThan">
      <formula>0.0000001</formula>
    </cfRule>
  </conditionalFormatting>
  <conditionalFormatting sqref="G29">
    <cfRule type="cellIs" dxfId="1" priority="1" stopIfTrue="1" operator="equal">
      <formula>0</formula>
    </cfRule>
    <cfRule type="cellIs" dxfId="0" priority="2" stopIfTrue="1" operator="greaterThan">
      <formula>0.0000001</formula>
    </cfRule>
  </conditionalFormatting>
  <printOptions horizontalCentered="1"/>
  <pageMargins left="0.39370078740157483" right="0.39370078740157483" top="0.35433070866141736" bottom="0.35433070866141736" header="0.31496062992125984" footer="0.31496062992125984"/>
  <pageSetup paperSize="9" scale="50" firstPageNumber="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5" zoomScaleNormal="100" zoomScaleSheetLayoutView="90" workbookViewId="0">
      <selection activeCell="F12" sqref="F12"/>
    </sheetView>
  </sheetViews>
  <sheetFormatPr defaultRowHeight="14.25" x14ac:dyDescent="0.2"/>
  <cols>
    <col min="1" max="1" width="14" style="60" customWidth="1"/>
    <col min="2" max="2" width="79.28515625" style="169" customWidth="1"/>
    <col min="3" max="4" width="25.85546875" style="232" customWidth="1"/>
    <col min="5" max="5" width="21.7109375" style="236" customWidth="1"/>
    <col min="6" max="7" width="9.140625" style="224"/>
    <col min="8" max="8" width="13.140625" style="224" bestFit="1" customWidth="1"/>
    <col min="9" max="16384" width="9.140625" style="224"/>
  </cols>
  <sheetData>
    <row r="1" spans="1:8" ht="30.75" customHeight="1" x14ac:dyDescent="0.2">
      <c r="A1" s="27"/>
      <c r="B1" s="29"/>
      <c r="C1" s="29"/>
      <c r="D1" s="29"/>
      <c r="E1" s="29"/>
    </row>
    <row r="2" spans="1:8" ht="12.75" x14ac:dyDescent="0.2">
      <c r="A2" s="27"/>
      <c r="B2" s="30"/>
      <c r="C2" s="30"/>
      <c r="D2" s="30"/>
      <c r="E2" s="30"/>
    </row>
    <row r="3" spans="1:8" ht="9.9499999999999993" customHeight="1" x14ac:dyDescent="0.2">
      <c r="A3" s="27"/>
      <c r="B3" s="30"/>
      <c r="C3" s="30"/>
      <c r="D3" s="30"/>
      <c r="E3" s="30"/>
    </row>
    <row r="4" spans="1:8" ht="18" x14ac:dyDescent="0.2">
      <c r="A4" s="27"/>
      <c r="B4" s="31"/>
      <c r="C4" s="31"/>
      <c r="D4" s="31"/>
      <c r="E4" s="31"/>
    </row>
    <row r="5" spans="1:8" ht="26.1" customHeight="1" thickBot="1" x14ac:dyDescent="0.25">
      <c r="A5" s="27"/>
      <c r="B5" s="170"/>
      <c r="C5" s="225"/>
      <c r="D5" s="225"/>
      <c r="E5" s="225"/>
    </row>
    <row r="6" spans="1:8" s="226" customFormat="1" ht="16.5" customHeight="1" x14ac:dyDescent="0.2">
      <c r="A6" s="237" t="s">
        <v>0</v>
      </c>
      <c r="B6" s="318" t="str">
        <f>Orçamento!D6</f>
        <v>RECONSTRUÇÃO DO TRECHO DO CANAL DANIFICADO DO RIO BARUERI MIRIM</v>
      </c>
      <c r="C6" s="318"/>
      <c r="D6" s="238"/>
      <c r="E6" s="239"/>
    </row>
    <row r="7" spans="1:8" s="226" customFormat="1" ht="7.5" customHeight="1" x14ac:dyDescent="0.2">
      <c r="A7" s="240"/>
      <c r="B7" s="203"/>
      <c r="C7" s="241"/>
      <c r="D7" s="241"/>
      <c r="E7" s="242"/>
    </row>
    <row r="8" spans="1:8" s="226" customFormat="1" ht="18" customHeight="1" x14ac:dyDescent="0.2">
      <c r="A8" s="317" t="str">
        <f>'Cronograma Mensal'!A9</f>
        <v>Tipo de Intervenção:  RECONSTRUÇÃO DE CANALIZAÇÃO</v>
      </c>
      <c r="B8" s="271"/>
      <c r="C8" s="72"/>
      <c r="D8" s="243"/>
      <c r="E8" s="244"/>
    </row>
    <row r="9" spans="1:8" s="226" customFormat="1" ht="7.5" customHeight="1" x14ac:dyDescent="0.2">
      <c r="A9" s="240"/>
      <c r="B9" s="203"/>
      <c r="C9" s="72"/>
      <c r="D9" s="245"/>
      <c r="E9" s="246"/>
    </row>
    <row r="10" spans="1:8" s="226" customFormat="1" ht="18" customHeight="1" x14ac:dyDescent="0.2">
      <c r="A10" s="240" t="s">
        <v>3</v>
      </c>
      <c r="B10" s="247" t="str">
        <f>Orçamento!D10</f>
        <v xml:space="preserve">TRECHO INICIAL DO RIO BARUERI MIRIM </v>
      </c>
      <c r="C10" s="72"/>
      <c r="D10" s="243" t="str">
        <f>Orçamento!F10</f>
        <v>Investimento:</v>
      </c>
      <c r="E10" s="248">
        <f>Orçamento!H10</f>
        <v>0</v>
      </c>
    </row>
    <row r="11" spans="1:8" s="226" customFormat="1" ht="7.5" customHeight="1" x14ac:dyDescent="0.2">
      <c r="A11" s="240"/>
      <c r="B11" s="203"/>
      <c r="C11" s="72"/>
      <c r="D11" s="245"/>
      <c r="E11" s="246"/>
    </row>
    <row r="12" spans="1:8" s="226" customFormat="1" ht="18" customHeight="1" x14ac:dyDescent="0.2">
      <c r="A12" s="240"/>
      <c r="B12" s="75"/>
      <c r="C12" s="72"/>
      <c r="D12" s="243"/>
      <c r="E12" s="23"/>
    </row>
    <row r="13" spans="1:8" ht="7.5" customHeight="1" thickBot="1" x14ac:dyDescent="0.25">
      <c r="A13" s="249"/>
      <c r="B13" s="250"/>
      <c r="C13" s="250"/>
      <c r="D13" s="250"/>
      <c r="E13" s="251"/>
    </row>
    <row r="14" spans="1:8" ht="18" customHeight="1" thickBot="1" x14ac:dyDescent="0.25">
      <c r="A14" s="315"/>
      <c r="B14" s="315"/>
      <c r="C14" s="315"/>
      <c r="D14" s="315"/>
      <c r="E14" s="315"/>
    </row>
    <row r="15" spans="1:8" s="227" customFormat="1" ht="39.950000000000003" customHeight="1" x14ac:dyDescent="0.2">
      <c r="A15" s="252" t="s">
        <v>5</v>
      </c>
      <c r="B15" s="98" t="s">
        <v>7</v>
      </c>
      <c r="C15" s="5" t="s">
        <v>52</v>
      </c>
      <c r="D15" s="5" t="s">
        <v>53</v>
      </c>
      <c r="E15" s="253" t="s">
        <v>10</v>
      </c>
    </row>
    <row r="16" spans="1:8" s="228" customFormat="1" ht="19.5" customHeight="1" x14ac:dyDescent="0.2">
      <c r="A16" s="254">
        <f>Orçamento!A15:B15</f>
        <v>1</v>
      </c>
      <c r="B16" s="255" t="str">
        <f>Orçamento!D15</f>
        <v>PLACA DE IDENTIFICAÇÃO</v>
      </c>
      <c r="C16" s="2">
        <f>Orçamento!E15</f>
        <v>0</v>
      </c>
      <c r="D16" s="22">
        <f>ROUND(C16*(1+Orçamento!$F$57),2)</f>
        <v>0</v>
      </c>
      <c r="E16" s="3" t="e">
        <f>Orçamento!I15</f>
        <v>#DIV/0!</v>
      </c>
      <c r="H16" s="229"/>
    </row>
    <row r="17" spans="1:8" s="228" customFormat="1" ht="19.5" customHeight="1" x14ac:dyDescent="0.2">
      <c r="A17" s="254">
        <f>Orçamento!A18:B18</f>
        <v>2</v>
      </c>
      <c r="B17" s="255" t="str">
        <f>Orçamento!D18</f>
        <v>SERVIÇOS DE CANALIZAÇÃO</v>
      </c>
      <c r="C17" s="2">
        <f>Orçamento!E18</f>
        <v>0</v>
      </c>
      <c r="D17" s="22">
        <f>ROUND(C17*(1+Orçamento!$F$57),2)</f>
        <v>0</v>
      </c>
      <c r="E17" s="3" t="e">
        <f>Orçamento!I18</f>
        <v>#DIV/0!</v>
      </c>
      <c r="H17" s="229"/>
    </row>
    <row r="18" spans="1:8" s="228" customFormat="1" ht="19.5" customHeight="1" x14ac:dyDescent="0.2">
      <c r="A18" s="254">
        <f>Orçamento!A28:B28</f>
        <v>3</v>
      </c>
      <c r="B18" s="255" t="str">
        <f>Orçamento!D28</f>
        <v>TRANSPORTE E ESPALHAMENTO</v>
      </c>
      <c r="C18" s="2">
        <f>Orçamento!E28</f>
        <v>0</v>
      </c>
      <c r="D18" s="22">
        <f>ROUND(C18*(1+Orçamento!$F$57),2)</f>
        <v>0</v>
      </c>
      <c r="E18" s="3" t="e">
        <f>Orçamento!I28</f>
        <v>#DIV/0!</v>
      </c>
      <c r="H18" s="229"/>
    </row>
    <row r="19" spans="1:8" s="228" customFormat="1" ht="19.5" customHeight="1" x14ac:dyDescent="0.2">
      <c r="A19" s="254">
        <f>Orçamento!A34:B34</f>
        <v>4</v>
      </c>
      <c r="B19" s="255" t="str">
        <f>Orçamento!D34</f>
        <v>ATERRO E COMPACTAÇÃO</v>
      </c>
      <c r="C19" s="2">
        <f>Orçamento!E34</f>
        <v>0</v>
      </c>
      <c r="D19" s="22">
        <f>ROUND(C19*(1+Orçamento!$F$57),2)</f>
        <v>0</v>
      </c>
      <c r="E19" s="3" t="e">
        <f>Orçamento!I34</f>
        <v>#DIV/0!</v>
      </c>
      <c r="H19" s="229"/>
    </row>
    <row r="20" spans="1:8" s="228" customFormat="1" ht="19.5" customHeight="1" x14ac:dyDescent="0.2">
      <c r="A20" s="254">
        <f>Orçamento!A38:B38</f>
        <v>5</v>
      </c>
      <c r="B20" s="255" t="str">
        <f>Orçamento!D38</f>
        <v>CANAL</v>
      </c>
      <c r="C20" s="2">
        <f>Orçamento!E38</f>
        <v>0</v>
      </c>
      <c r="D20" s="22">
        <f>ROUND(C20*(1+Orçamento!$F$57),2)</f>
        <v>0</v>
      </c>
      <c r="E20" s="3" t="e">
        <f>Orçamento!I38</f>
        <v>#DIV/0!</v>
      </c>
      <c r="H20" s="229"/>
    </row>
    <row r="21" spans="1:8" s="228" customFormat="1" ht="19.5" customHeight="1" x14ac:dyDescent="0.2">
      <c r="A21" s="254">
        <f>Orçamento!A45:B45</f>
        <v>6</v>
      </c>
      <c r="B21" s="255" t="str">
        <f>Orçamento!D45</f>
        <v>ESCORAMENTO</v>
      </c>
      <c r="C21" s="2">
        <f>Orçamento!E45</f>
        <v>0</v>
      </c>
      <c r="D21" s="22">
        <f>ROUND(C21*(1+Orçamento!$F$57),2)</f>
        <v>0</v>
      </c>
      <c r="E21" s="3" t="e">
        <f>Orçamento!I45</f>
        <v>#DIV/0!</v>
      </c>
      <c r="H21" s="229"/>
    </row>
    <row r="22" spans="1:8" s="228" customFormat="1" ht="19.5" customHeight="1" x14ac:dyDescent="0.2">
      <c r="A22" s="254">
        <f>Orçamento!A48:B48</f>
        <v>7</v>
      </c>
      <c r="B22" s="255" t="str">
        <f>Orçamento!D48</f>
        <v>LASTROS E TUBULAÇÃO</v>
      </c>
      <c r="C22" s="2">
        <f>Orçamento!E48</f>
        <v>0</v>
      </c>
      <c r="D22" s="22">
        <f>ROUND(C22*(1+Orçamento!$F$57),2)</f>
        <v>0</v>
      </c>
      <c r="E22" s="3" t="e">
        <f>Orçamento!I48</f>
        <v>#DIV/0!</v>
      </c>
      <c r="H22" s="229"/>
    </row>
    <row r="23" spans="1:8" ht="27" customHeight="1" thickBot="1" x14ac:dyDescent="0.25">
      <c r="A23" s="316" t="s">
        <v>49</v>
      </c>
      <c r="B23" s="316"/>
      <c r="C23" s="4">
        <f>SUM(C16:C22)</f>
        <v>0</v>
      </c>
      <c r="D23" s="4">
        <f>SUM(D16:D22)</f>
        <v>0</v>
      </c>
      <c r="E23" s="25" t="e">
        <f>SUM(E16:E22)</f>
        <v>#DIV/0!</v>
      </c>
    </row>
    <row r="24" spans="1:8" ht="12.75" customHeight="1" x14ac:dyDescent="0.2">
      <c r="A24" s="39"/>
      <c r="B24" s="39"/>
      <c r="C24" s="230"/>
      <c r="D24" s="230"/>
      <c r="E24" s="231"/>
    </row>
    <row r="25" spans="1:8" ht="12.75" customHeight="1" x14ac:dyDescent="0.2">
      <c r="A25" s="39"/>
      <c r="B25" s="39"/>
      <c r="C25" s="230"/>
      <c r="D25" s="26"/>
      <c r="E25" s="231"/>
    </row>
    <row r="26" spans="1:8" ht="12.75" customHeight="1" x14ac:dyDescent="0.2">
      <c r="A26" s="39"/>
      <c r="B26" s="39"/>
      <c r="D26" s="26"/>
      <c r="E26" s="231"/>
    </row>
    <row r="27" spans="1:8" ht="15" customHeight="1" x14ac:dyDescent="0.2">
      <c r="A27" s="27"/>
      <c r="B27" s="27"/>
      <c r="E27" s="26"/>
    </row>
    <row r="28" spans="1:8" ht="12.75" customHeight="1" x14ac:dyDescent="0.2">
      <c r="A28" s="39"/>
      <c r="B28" s="233"/>
      <c r="C28" s="230"/>
      <c r="D28" s="230"/>
      <c r="E28" s="231"/>
    </row>
    <row r="29" spans="1:8" ht="12.75" customHeight="1" x14ac:dyDescent="0.2">
      <c r="A29" s="39"/>
      <c r="B29" s="39"/>
      <c r="C29" s="230"/>
      <c r="D29" s="230"/>
      <c r="E29" s="231"/>
    </row>
    <row r="30" spans="1:8" ht="12.75" customHeight="1" x14ac:dyDescent="0.2">
      <c r="A30" s="39"/>
      <c r="B30" s="233"/>
      <c r="C30" s="230"/>
      <c r="D30" s="230"/>
      <c r="E30" s="231"/>
    </row>
    <row r="31" spans="1:8" ht="12.75" customHeight="1" x14ac:dyDescent="0.2">
      <c r="A31" s="39"/>
      <c r="B31" s="39"/>
      <c r="C31" s="38"/>
      <c r="D31" s="38"/>
      <c r="E31" s="38"/>
    </row>
    <row r="32" spans="1:8" ht="15.2" customHeight="1" x14ac:dyDescent="0.2">
      <c r="B32" s="234"/>
      <c r="C32" s="37"/>
      <c r="D32" s="37"/>
      <c r="E32" s="37"/>
    </row>
    <row r="33" spans="2:5" ht="12.95" customHeight="1" x14ac:dyDescent="0.2">
      <c r="B33" s="45"/>
      <c r="C33" s="235"/>
      <c r="D33" s="235"/>
      <c r="E33" s="235"/>
    </row>
    <row r="34" spans="2:5" ht="12.75" customHeight="1" x14ac:dyDescent="0.2">
      <c r="B34" s="45"/>
      <c r="C34" s="235"/>
      <c r="D34" s="235"/>
      <c r="E34" s="235"/>
    </row>
    <row r="35" spans="2:5" ht="12.75" customHeight="1" x14ac:dyDescent="0.2">
      <c r="B35" s="60"/>
      <c r="C35" s="235"/>
      <c r="D35" s="235"/>
      <c r="E35" s="235"/>
    </row>
  </sheetData>
  <sheetProtection password="CC53" sheet="1" objects="1" scenarios="1" formatCells="0" formatColumns="0" formatRows="0" selectLockedCells="1"/>
  <autoFilter ref="A15:E23"/>
  <customSheetViews>
    <customSheetView guid="{B535EED3-096A-4559-AE37-6359A35C71B4}" showPageBreaks="1" fitToPage="1" printArea="1" topLeftCell="A22">
      <selection activeCell="A49" sqref="A49:B49"/>
      <pageMargins left="0.78740157480314965" right="0.39370078740157483" top="0.78740157480314965" bottom="0.39370078740157483" header="0.51181102362204722" footer="0"/>
      <printOptions horizontalCentered="1"/>
      <pageSetup paperSize="9" scale="66" firstPageNumber="0" fitToHeight="0" orientation="portrait" horizontalDpi="300" verticalDpi="300" r:id="rId1"/>
      <headerFooter alignWithMargins="0"/>
    </customSheetView>
    <customSheetView guid="{3B8348FD-7A00-44FD-ACF5-E6A19592872E}" showPageBreaks="1" printArea="1" topLeftCell="A4">
      <selection activeCell="B54" sqref="B54:B57"/>
      <pageMargins left="0.78740157480314965" right="0.39370078740157483" top="0.78740157480314965" bottom="0.39370078740157483" header="0.51181102362204722" footer="0"/>
      <printOptions horizontalCentered="1"/>
      <pageSetup paperSize="9" scale="67" firstPageNumber="0" orientation="portrait" horizontalDpi="300" verticalDpi="300" r:id="rId2"/>
      <headerFooter alignWithMargins="0"/>
    </customSheetView>
  </customSheetViews>
  <mergeCells count="4">
    <mergeCell ref="A14:E14"/>
    <mergeCell ref="A23:B23"/>
    <mergeCell ref="A8:B8"/>
    <mergeCell ref="B6:C6"/>
  </mergeCells>
  <printOptions horizontalCentered="1"/>
  <pageMargins left="0.78740157480314965" right="0.39370078740157483" top="0.78740157480314965" bottom="0.39370078740157483" header="0.51181102362204722" footer="0"/>
  <pageSetup paperSize="9" scale="55" firstPageNumber="0" fitToHeight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39</vt:i4>
      </vt:variant>
    </vt:vector>
  </HeadingPairs>
  <TitlesOfParts>
    <vt:vector size="42" baseType="lpstr">
      <vt:lpstr>Orçamento</vt:lpstr>
      <vt:lpstr>Cronograma Mensal</vt:lpstr>
      <vt:lpstr>Resumo</vt:lpstr>
      <vt:lpstr>Orçamento!__xlnm_Print_Area_1</vt:lpstr>
      <vt:lpstr>__xlnm_Print_Area_3</vt:lpstr>
      <vt:lpstr>'Cronograma Mensal'!__xlnm_Print_Area_4</vt:lpstr>
      <vt:lpstr>Orçamento!__xlnm_Print_Titles_1</vt:lpstr>
      <vt:lpstr>__xlnm_Print_Titles_3</vt:lpstr>
      <vt:lpstr>'Cronograma Mensal'!Area_de_impressao</vt:lpstr>
      <vt:lpstr>Orçamento!Area_de_impressao</vt:lpstr>
      <vt:lpstr>Resumo!Area_de_impressao</vt:lpstr>
      <vt:lpstr>Orçamento!Excel_BuiltIn_Print_Area</vt:lpstr>
      <vt:lpstr>'Cronograma Mensal'!Titulos_de_impressao</vt:lpstr>
      <vt:lpstr>Orçamento!Titulos_de_impressao</vt:lpstr>
      <vt:lpstr>Resumo!Titulos_de_impressao</vt:lpstr>
      <vt:lpstr>Orçamento!Z_29968698_A86A_456F_9240_BB3FE00129DB__wvu_FilterData</vt:lpstr>
      <vt:lpstr>Orçamento!Z_30999B9E_2E65_4663_976F_9A54CE05102E__wvu_FilterData</vt:lpstr>
      <vt:lpstr>'Cronograma Mensal'!Z_30999B9E_2E65_4663_976F_9A54CE05102E__wvu_PrintArea</vt:lpstr>
      <vt:lpstr>Orçamento!Z_30999B9E_2E65_4663_976F_9A54CE05102E__wvu_PrintArea</vt:lpstr>
      <vt:lpstr>Resumo!Z_30999B9E_2E65_4663_976F_9A54CE05102E__wvu_PrintArea</vt:lpstr>
      <vt:lpstr>Orçamento!Z_30999B9E_2E65_4663_976F_9A54CE05102E__wvu_PrintTitles</vt:lpstr>
      <vt:lpstr>Resumo!Z_30999B9E_2E65_4663_976F_9A54CE05102E__wvu_PrintTitles</vt:lpstr>
      <vt:lpstr>Orçamento!Z_37FA8F07_9D7A_418D_BC30_0AE0C3739A19__wvu_FilterData</vt:lpstr>
      <vt:lpstr>'Cronograma Mensal'!Z_37FA8F07_9D7A_418D_BC30_0AE0C3739A19__wvu_PrintArea</vt:lpstr>
      <vt:lpstr>Resumo!Z_37FA8F07_9D7A_418D_BC30_0AE0C3739A19__wvu_PrintArea</vt:lpstr>
      <vt:lpstr>Resumo!Z_37FA8F07_9D7A_418D_BC30_0AE0C3739A19__wvu_PrintTitles</vt:lpstr>
      <vt:lpstr>Orçamento!Z_50160325_FDD6_4995_897D_2F4F0C6430EC__wvu_FilterData</vt:lpstr>
      <vt:lpstr>'Cronograma Mensal'!Z_50160325_FDD6_4995_897D_2F4F0C6430EC__wvu_PrintArea</vt:lpstr>
      <vt:lpstr>Orçamento!Z_50160325_FDD6_4995_897D_2F4F0C6430EC__wvu_PrintArea</vt:lpstr>
      <vt:lpstr>Resumo!Z_50160325_FDD6_4995_897D_2F4F0C6430EC__wvu_PrintArea</vt:lpstr>
      <vt:lpstr>Orçamento!Z_50160325_FDD6_4995_897D_2F4F0C6430EC__wvu_PrintTitles</vt:lpstr>
      <vt:lpstr>Resumo!Z_50160325_FDD6_4995_897D_2F4F0C6430EC__wvu_PrintTitles</vt:lpstr>
      <vt:lpstr>Orçamento!Z_51679F6D_52C9_495E_8CE0_A4AA589D4632__wvu_FilterData</vt:lpstr>
      <vt:lpstr>Orçamento!Z_65A89EDC_E2EF_4E49_9370_82AFDB881213__wvu_FilterData</vt:lpstr>
      <vt:lpstr>Orçamento!Z_8EC65F00_94CE_4AAC_901F_0F1A78C19FA2__wvu_FilterData</vt:lpstr>
      <vt:lpstr>Orçamento!Z_CC09A366_C6A3_4857_97A0_64EABF22978D__wvu_FilterData</vt:lpstr>
      <vt:lpstr>Orçamento!Z_CE6D2F78_279A_48FF_B90B_4CA40BF0D3DA__wvu_FilterData</vt:lpstr>
      <vt:lpstr>'Cronograma Mensal'!Z_CE6D2F78_279A_48FF_B90B_4CA40BF0D3DA__wvu_PrintArea</vt:lpstr>
      <vt:lpstr>Orçamento!Z_CE6D2F78_279A_48FF_B90B_4CA40BF0D3DA__wvu_PrintArea</vt:lpstr>
      <vt:lpstr>Resumo!Z_CE6D2F78_279A_48FF_B90B_4CA40BF0D3DA__wvu_PrintArea</vt:lpstr>
      <vt:lpstr>Orçamento!Z_CE6D2F78_279A_48FF_B90B_4CA40BF0D3DA__wvu_PrintTitles</vt:lpstr>
      <vt:lpstr>Resumo!Z_CE6D2F78_279A_48FF_B90B_4CA40BF0D3DA__wvu_PrintTitles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Erica Sotto</cp:lastModifiedBy>
  <cp:lastPrinted>2020-05-28T18:16:05Z</cp:lastPrinted>
  <dcterms:created xsi:type="dcterms:W3CDTF">2017-01-12T18:28:45Z</dcterms:created>
  <dcterms:modified xsi:type="dcterms:W3CDTF">2020-06-08T22:10:22Z</dcterms:modified>
</cp:coreProperties>
</file>